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scbrasil-my.sharepoint.com/personal/secretaria_fsc_org_br/Documents/Secretaria Executiva FSC/Projetos/Em andamento/Projeto New Approaches/TWGContinuousImprovement/1CP/"/>
    </mc:Choice>
  </mc:AlternateContent>
  <xr:revisionPtr revIDLastSave="72" documentId="13_ncr:1_{A1C4BD5B-2A59-41E4-81D9-D88873977F64}" xr6:coauthVersionLast="45" xr6:coauthVersionMax="45" xr10:uidLastSave="{7D2805B6-584F-4ACA-8677-49A3D7FE0205}"/>
  <bookViews>
    <workbookView xWindow="-28920" yWindow="-3255" windowWidth="29040" windowHeight="15840" activeTab="1" xr2:uid="{9181F4B7-8202-46AD-8DAB-0BD150D82BB0}"/>
  </bookViews>
  <sheets>
    <sheet name="Act Plan CIP Format V5" sheetId="4" r:id="rId1"/>
    <sheet name="Act Plan CIP Format V4 " sheetId="5" r:id="rId2"/>
  </sheets>
  <externalReferences>
    <externalReference r:id="rId3"/>
  </externalReferences>
  <definedNames>
    <definedName name="_xlnm._FilterDatabase" localSheetId="0" hidden="1">'Act Plan CIP Format V5'!$A$22:$D$64</definedName>
    <definedName name="_xlnm.Print_Area" localSheetId="1">'Act Plan CIP Format V4 '!$A$1:$Y$66</definedName>
    <definedName name="_xlnm.Print_Area" localSheetId="0">'Act Plan CIP Format V5'!$A$1:$Y$71</definedName>
    <definedName name="InputOption1">'[1]Input table'!#REF!</definedName>
    <definedName name="InputOption2">'[1]Input table'!$A$1:$A$5</definedName>
    <definedName name="InputOptions2">'[1]Input table'!$A$1:$A$4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1" i="4" l="1"/>
  <c r="C64" i="5" l="1"/>
  <c r="C70" i="4"/>
  <c r="D63" i="5" l="1"/>
  <c r="D62" i="5"/>
  <c r="D61" i="5"/>
  <c r="D67" i="4"/>
  <c r="D69" i="4"/>
  <c r="X24" i="4"/>
  <c r="U24" i="4"/>
  <c r="R24" i="4"/>
  <c r="O24" i="4"/>
  <c r="L24" i="4"/>
  <c r="D64" i="5" l="1"/>
  <c r="L30" i="4"/>
  <c r="L25" i="4" l="1"/>
  <c r="L31" i="4"/>
  <c r="L32" i="4"/>
  <c r="D68" i="4"/>
  <c r="D70" i="4" s="1"/>
  <c r="X70" i="4"/>
  <c r="X69" i="4"/>
  <c r="X68" i="4"/>
  <c r="X67" i="4"/>
  <c r="X66" i="4"/>
  <c r="X65" i="4"/>
  <c r="X64" i="4"/>
  <c r="X63" i="4"/>
  <c r="X62" i="4"/>
  <c r="X61" i="4"/>
  <c r="X56" i="4"/>
  <c r="X55" i="4"/>
  <c r="X54" i="4"/>
  <c r="X53" i="4"/>
  <c r="X52" i="4"/>
  <c r="X51" i="4"/>
  <c r="X50" i="4"/>
  <c r="X49" i="4"/>
  <c r="X48" i="4"/>
  <c r="X47" i="4"/>
  <c r="X46" i="4"/>
  <c r="X45" i="4"/>
  <c r="X44" i="4"/>
  <c r="X43" i="4"/>
  <c r="X42" i="4"/>
  <c r="X25" i="4"/>
  <c r="X60" i="4"/>
  <c r="X59" i="4"/>
  <c r="X58" i="4"/>
  <c r="X57" i="4"/>
  <c r="X41" i="4"/>
  <c r="X40" i="4"/>
  <c r="X39" i="4"/>
  <c r="X38" i="4"/>
  <c r="X37" i="4"/>
  <c r="X34" i="4"/>
  <c r="X33" i="4"/>
  <c r="X32" i="4"/>
  <c r="X31" i="4"/>
  <c r="X30" i="4"/>
  <c r="U70" i="4"/>
  <c r="U69" i="4"/>
  <c r="U68" i="4"/>
  <c r="U66" i="4"/>
  <c r="U67" i="4"/>
  <c r="U65" i="4"/>
  <c r="U64" i="4"/>
  <c r="U63" i="4"/>
  <c r="U62" i="4"/>
  <c r="U61" i="4"/>
  <c r="U56" i="4"/>
  <c r="U55" i="4"/>
  <c r="U54" i="4"/>
  <c r="U53" i="4"/>
  <c r="U52" i="4"/>
  <c r="U51" i="4"/>
  <c r="U50" i="4"/>
  <c r="U49" i="4"/>
  <c r="U48" i="4"/>
  <c r="U47" i="4"/>
  <c r="U46" i="4"/>
  <c r="U45" i="4"/>
  <c r="U44" i="4"/>
  <c r="U43" i="4"/>
  <c r="U42" i="4"/>
  <c r="U32" i="4"/>
  <c r="U31" i="4"/>
  <c r="U30" i="4"/>
  <c r="U60" i="4"/>
  <c r="U59" i="4"/>
  <c r="U58" i="4"/>
  <c r="U57" i="4"/>
  <c r="U41" i="4"/>
  <c r="U40" i="4"/>
  <c r="U39" i="4"/>
  <c r="U38" i="4"/>
  <c r="U37" i="4"/>
  <c r="U34" i="4"/>
  <c r="U33" i="4"/>
  <c r="U25" i="4"/>
  <c r="R65" i="4"/>
  <c r="R70" i="4"/>
  <c r="R69" i="4"/>
  <c r="R68" i="4"/>
  <c r="R67" i="4"/>
  <c r="R66" i="4"/>
  <c r="R64" i="4"/>
  <c r="R63" i="4"/>
  <c r="R61" i="4"/>
  <c r="R57" i="4"/>
  <c r="R52" i="4"/>
  <c r="R47" i="4"/>
  <c r="R42" i="4"/>
  <c r="R37" i="4"/>
  <c r="R33" i="4"/>
  <c r="O70" i="4"/>
  <c r="O69" i="4"/>
  <c r="O68" i="4"/>
  <c r="O67" i="4"/>
  <c r="O66" i="4"/>
  <c r="O65" i="4"/>
  <c r="L65" i="4"/>
  <c r="L66" i="4"/>
  <c r="R62" i="4"/>
  <c r="R56" i="4"/>
  <c r="R55" i="4"/>
  <c r="R54" i="4"/>
  <c r="R53" i="4"/>
  <c r="R51" i="4"/>
  <c r="R50" i="4"/>
  <c r="R49" i="4"/>
  <c r="R48" i="4"/>
  <c r="R46" i="4"/>
  <c r="R45" i="4"/>
  <c r="R44" i="4"/>
  <c r="R43" i="4"/>
  <c r="R32" i="4"/>
  <c r="R31" i="4"/>
  <c r="R30" i="4"/>
  <c r="R25" i="4"/>
  <c r="R60" i="4"/>
  <c r="R59" i="4"/>
  <c r="R58" i="4"/>
  <c r="R41" i="4"/>
  <c r="R40" i="4"/>
  <c r="R39" i="4"/>
  <c r="R38" i="4"/>
  <c r="R34" i="4"/>
  <c r="O64" i="4"/>
  <c r="O63" i="4"/>
  <c r="O62" i="4"/>
  <c r="O61" i="4"/>
  <c r="L60" i="4"/>
  <c r="L59" i="4"/>
  <c r="L58" i="4"/>
  <c r="L57" i="4"/>
  <c r="O58" i="4"/>
  <c r="O59" i="4"/>
  <c r="O60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32" i="4"/>
  <c r="O31" i="4"/>
  <c r="O30" i="4"/>
  <c r="O25" i="4"/>
  <c r="O41" i="4"/>
  <c r="O40" i="4"/>
  <c r="O39" i="4"/>
  <c r="O38" i="4"/>
  <c r="O37" i="4"/>
  <c r="O34" i="4"/>
  <c r="O33" i="4"/>
  <c r="L70" i="4"/>
  <c r="L69" i="4"/>
  <c r="L68" i="4"/>
  <c r="L67" i="4"/>
  <c r="L64" i="4"/>
  <c r="L63" i="4"/>
  <c r="L62" i="4"/>
  <c r="L61" i="4"/>
  <c r="L53" i="4"/>
  <c r="L56" i="4"/>
  <c r="L55" i="4"/>
  <c r="L54" i="4"/>
  <c r="L52" i="4"/>
  <c r="L51" i="4"/>
  <c r="L50" i="4"/>
  <c r="L49" i="4"/>
  <c r="L48" i="4"/>
  <c r="L47" i="4"/>
  <c r="L45" i="4"/>
  <c r="L46" i="4"/>
  <c r="L44" i="4"/>
  <c r="L43" i="4"/>
  <c r="L42" i="4"/>
  <c r="L38" i="4"/>
  <c r="L39" i="4"/>
  <c r="L40" i="4"/>
  <c r="L41" i="4"/>
  <c r="L37" i="4"/>
  <c r="L33" i="4"/>
  <c r="L34" i="4"/>
  <c r="V24" i="5"/>
  <c r="X62" i="5"/>
  <c r="X61" i="5"/>
  <c r="X60" i="5"/>
  <c r="X59" i="5"/>
  <c r="X58" i="5"/>
  <c r="X57" i="5"/>
  <c r="X56" i="5"/>
  <c r="X53" i="5"/>
  <c r="X54" i="5"/>
  <c r="X55" i="5"/>
  <c r="X51" i="5"/>
  <c r="X50" i="5"/>
  <c r="X49" i="5"/>
  <c r="X48" i="5"/>
  <c r="X47" i="5"/>
  <c r="X46" i="5"/>
  <c r="X45" i="5"/>
  <c r="X44" i="5"/>
  <c r="X43" i="5"/>
  <c r="X42" i="5"/>
  <c r="X41" i="5"/>
  <c r="X40" i="5"/>
  <c r="X39" i="5"/>
  <c r="X38" i="5"/>
  <c r="X37" i="5"/>
  <c r="X36" i="5"/>
  <c r="X35" i="5"/>
  <c r="X34" i="5"/>
  <c r="X52" i="5"/>
  <c r="X33" i="5"/>
  <c r="X32" i="5"/>
  <c r="X24" i="5"/>
  <c r="O24" i="5"/>
  <c r="P24" i="5"/>
  <c r="O32" i="5"/>
  <c r="O33" i="5"/>
  <c r="O34" i="5"/>
  <c r="O35" i="5"/>
  <c r="O36" i="5"/>
  <c r="O37" i="5"/>
  <c r="O38" i="5"/>
  <c r="O39" i="5"/>
  <c r="O40" i="5"/>
  <c r="O41" i="5"/>
  <c r="O42" i="5"/>
  <c r="O43" i="5"/>
  <c r="O44" i="5"/>
  <c r="O45" i="5"/>
  <c r="O46" i="5"/>
  <c r="O47" i="5"/>
  <c r="O48" i="5"/>
  <c r="O49" i="5"/>
  <c r="O50" i="5"/>
  <c r="O51" i="5"/>
  <c r="O52" i="5"/>
  <c r="O53" i="5"/>
  <c r="O54" i="5"/>
  <c r="O55" i="5"/>
  <c r="O56" i="5"/>
  <c r="O57" i="5"/>
  <c r="O58" i="5"/>
  <c r="O59" i="5"/>
  <c r="O60" i="5"/>
  <c r="O61" i="5"/>
  <c r="O62" i="5"/>
  <c r="U62" i="5"/>
  <c r="U61" i="5"/>
  <c r="U60" i="5"/>
  <c r="U59" i="5"/>
  <c r="U58" i="5"/>
  <c r="U57" i="5"/>
  <c r="U56" i="5"/>
  <c r="U51" i="5"/>
  <c r="U50" i="5"/>
  <c r="U49" i="5"/>
  <c r="U47" i="5"/>
  <c r="U46" i="5"/>
  <c r="U45" i="5"/>
  <c r="U44" i="5"/>
  <c r="U43" i="5"/>
  <c r="U52" i="5"/>
  <c r="U48" i="5"/>
  <c r="U42" i="5"/>
  <c r="U41" i="5"/>
  <c r="U40" i="5"/>
  <c r="U39" i="5"/>
  <c r="U38" i="5"/>
  <c r="U37" i="5"/>
  <c r="U36" i="5"/>
  <c r="U35" i="5"/>
  <c r="U34" i="5"/>
  <c r="U55" i="5"/>
  <c r="U54" i="5"/>
  <c r="U53" i="5"/>
  <c r="U33" i="5"/>
  <c r="U32" i="5"/>
  <c r="U24" i="5"/>
  <c r="S24" i="5"/>
  <c r="R62" i="5"/>
  <c r="R61" i="5"/>
  <c r="R60" i="5"/>
  <c r="R59" i="5"/>
  <c r="R58" i="5"/>
  <c r="R57" i="5"/>
  <c r="R56" i="5"/>
  <c r="R51" i="5"/>
  <c r="R50" i="5"/>
  <c r="R49" i="5"/>
  <c r="R48" i="5"/>
  <c r="R47" i="5"/>
  <c r="R46" i="5"/>
  <c r="R45" i="5"/>
  <c r="R44" i="5"/>
  <c r="R43" i="5"/>
  <c r="R42" i="5"/>
  <c r="R41" i="5"/>
  <c r="R40" i="5"/>
  <c r="R39" i="5"/>
  <c r="R38" i="5"/>
  <c r="R37" i="5"/>
  <c r="R36" i="5"/>
  <c r="R35" i="5"/>
  <c r="R34" i="5"/>
  <c r="R55" i="5"/>
  <c r="R54" i="5"/>
  <c r="R53" i="5"/>
  <c r="R52" i="5"/>
  <c r="R33" i="5"/>
  <c r="R32" i="5"/>
  <c r="R24" i="5"/>
  <c r="L24" i="5"/>
  <c r="L62" i="5"/>
  <c r="L61" i="5"/>
  <c r="L60" i="5"/>
  <c r="L59" i="5"/>
  <c r="L58" i="5"/>
  <c r="L57" i="5"/>
  <c r="L56" i="5"/>
  <c r="L51" i="5"/>
  <c r="L50" i="5"/>
  <c r="L49" i="5"/>
  <c r="L48" i="5"/>
  <c r="L47" i="5"/>
  <c r="L46" i="5"/>
  <c r="L45" i="5"/>
  <c r="L44" i="5"/>
  <c r="L43" i="5"/>
  <c r="L42" i="5"/>
  <c r="L41" i="5"/>
  <c r="L40" i="5"/>
  <c r="L39" i="5"/>
  <c r="L38" i="5"/>
  <c r="L37" i="5"/>
  <c r="L36" i="5"/>
  <c r="L35" i="5"/>
  <c r="L34" i="5"/>
  <c r="X23" i="5" l="1"/>
  <c r="U23" i="5"/>
  <c r="V23" i="5" s="1"/>
  <c r="R23" i="5"/>
  <c r="S23" i="5" s="1"/>
  <c r="Y23" i="5"/>
  <c r="X23" i="4"/>
  <c r="Y23" i="4" s="1"/>
  <c r="U23" i="4"/>
  <c r="V23" i="4" s="1"/>
  <c r="R23" i="4"/>
  <c r="S23" i="4" s="1"/>
  <c r="O23" i="4"/>
  <c r="P23" i="4" s="1"/>
  <c r="L23" i="4"/>
  <c r="M23" i="4" s="1"/>
  <c r="O23" i="5"/>
  <c r="P23" i="5" s="1"/>
  <c r="L55" i="5"/>
  <c r="L54" i="5"/>
  <c r="L53" i="5"/>
  <c r="L52" i="5"/>
  <c r="L33" i="5"/>
  <c r="L32" i="5"/>
  <c r="L23" i="5" l="1"/>
  <c r="M23" i="5" s="1"/>
  <c r="R10" i="4"/>
  <c r="T10" i="5"/>
  <c r="X10" i="4" l="1"/>
  <c r="R11" i="4"/>
  <c r="X13" i="4"/>
  <c r="X14" i="4" s="1"/>
  <c r="X13" i="5" l="1"/>
  <c r="X14" i="5" s="1"/>
  <c r="R10" i="5" l="1"/>
  <c r="R11" i="5" s="1"/>
  <c r="X10" i="5" l="1"/>
  <c r="X11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</authors>
  <commentList>
    <comment ref="I6" authorId="0" shapeId="0" xr:uid="{8097B1F9-42F5-425E-9385-5C252A636860}">
      <text>
        <r>
          <rPr>
            <sz val="9"/>
            <color indexed="81"/>
            <rFont val="Tahoma"/>
            <family val="2"/>
          </rPr>
          <t>Please introduce the "site-distrubing activities" planned for each year,  in the respective cells on the right hand side.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KAREN</author>
  </authors>
  <commentList>
    <comment ref="I6" authorId="0" shapeId="0" xr:uid="{EC8F1E68-2151-49AE-A933-402C232A2301}">
      <text>
        <r>
          <rPr>
            <sz val="9"/>
            <color indexed="81"/>
            <rFont val="Tahoma"/>
            <family val="2"/>
          </rPr>
          <t>Please introduce the "site-distrubing activities" planned for each year,  in the respective cells on the right hand side.</t>
        </r>
      </text>
    </comment>
  </commentList>
</comments>
</file>

<file path=xl/sharedStrings.xml><?xml version="1.0" encoding="utf-8"?>
<sst xmlns="http://schemas.openxmlformats.org/spreadsheetml/2006/main" count="390" uniqueCount="385">
  <si>
    <t>Formato do Plano de Ação</t>
  </si>
  <si>
    <t>Para P&amp;C do FSC Versão 5</t>
  </si>
  <si>
    <t>GUIA RESUMIDO</t>
  </si>
  <si>
    <t>ETAPA 2.</t>
  </si>
  <si>
    <t xml:space="preserve">Ano 1 </t>
  </si>
  <si>
    <t>Ano 2</t>
  </si>
  <si>
    <t>Ano 3</t>
  </si>
  <si>
    <t>Ano 4</t>
  </si>
  <si>
    <t>Ano 5</t>
  </si>
  <si>
    <t>→</t>
  </si>
  <si>
    <t>→</t>
  </si>
  <si>
    <t>→</t>
  </si>
  <si>
    <r>
      <rPr>
        <b/>
        <sz val="10"/>
        <rFont val="Arial"/>
        <family val="2"/>
      </rPr>
      <t>Etapa 3.</t>
    </r>
    <r>
      <rPr>
        <sz val="10"/>
        <rFont val="Arial"/>
        <family val="2"/>
      </rPr>
      <t xml:space="preserve"> Para construir o PLANO DE AÇÃO, selecione o CMC e CCA que você escolheu implementar em cada ano, clicando nas caixas com uma "lista suspensa" (seta no lado direito de cada caixa) na coluna "K", "N", "Q", "T" e "W".
Quando um Critério Camaleão é selecionado, ele é mostrado em "fonte vermelha" e "fundo vermelho claro".Cada CMC e CCA pode ser selecionado apenas uma vez no período do plano de 5 anos. Se as células aparecerem em branco, uma seleção duplicada ocorreu.</t>
    </r>
  </si>
  <si>
    <r>
      <rPr>
        <b/>
        <sz val="10"/>
        <rFont val="Arial"/>
        <family val="2"/>
      </rPr>
      <t xml:space="preserve">Observação: </t>
    </r>
    <r>
      <rPr>
        <sz val="10"/>
        <rFont val="Arial"/>
        <family val="2"/>
      </rPr>
      <t xml:space="preserve">
Lembre-se de que 50% do CMC deve ser atendido até o final do ano 3, e os outros 50% até o final do ano 5. Os Critérios Camaleão devem ser implementados antes que as atividades de perturbação do local aconteçam. Se nenhuma atividade de perturbação do local for planejada durante o primeiro ciclo de certificação, a implementação dos Critérios Camaleão pode ser planejada livremente em qualquer ano do primeiro ciclo de certificação.</t>
    </r>
  </si>
  <si>
    <r>
      <t xml:space="preserve">CMC acumulado até o ano 3 </t>
    </r>
    <r>
      <rPr>
        <sz val="10"/>
        <color theme="0"/>
        <rFont val="Calibri"/>
        <family val="2"/>
      </rPr>
      <t>→</t>
    </r>
  </si>
  <si>
    <t>CMC Acumulado →</t>
  </si>
  <si>
    <r>
      <rPr>
        <b/>
        <sz val="10"/>
        <rFont val="Arial"/>
        <family val="2"/>
      </rPr>
      <t>Observação:</t>
    </r>
    <r>
      <rPr>
        <sz val="10"/>
        <rFont val="Arial"/>
        <family val="2"/>
      </rPr>
      <t xml:space="preserve">
Os textos completos dos critérios do FSC não estão incluídos neste arquivo Excel. Estas são apenas breves descrições. Encontre o texto completo em Princípios e Critérios do FSC para Manejo Florestal (FSC-STD-01-001-V5).</t>
    </r>
  </si>
  <si>
    <t>CCA Acumulado →</t>
  </si>
  <si>
    <t>ETAPA 1.</t>
  </si>
  <si>
    <t>ETAPA 1.</t>
  </si>
  <si>
    <t>ETAPA 3.</t>
  </si>
  <si>
    <t>Princípio</t>
  </si>
  <si>
    <t xml:space="preserve">Critérios de Melhoria Contínua (CMC) e Critério Camaleão (CCA) </t>
  </si>
  <si>
    <t>Tipo de Critério</t>
  </si>
  <si>
    <t>Aplicabilidade
(indique "X")</t>
  </si>
  <si>
    <t>Princípio</t>
  </si>
  <si>
    <t>AVALIAÇÃO PRINCIPAL</t>
  </si>
  <si>
    <t xml:space="preserve">PLANO DE AÇÃO </t>
  </si>
  <si>
    <t>Ano 0 - Avaliação principal</t>
  </si>
  <si>
    <t>Aplicabilidade
(indique "X")</t>
  </si>
  <si>
    <t xml:space="preserve">Ano 1 </t>
  </si>
  <si>
    <t>Contador</t>
  </si>
  <si>
    <t>Ano 2</t>
  </si>
  <si>
    <t>Contador</t>
  </si>
  <si>
    <t>Ano 3</t>
  </si>
  <si>
    <t>Contador</t>
  </si>
  <si>
    <t>Ano 4</t>
  </si>
  <si>
    <t>Contador</t>
  </si>
  <si>
    <t>Ano 5</t>
  </si>
  <si>
    <t>Contador</t>
  </si>
  <si>
    <t>Year 0 -Main evaluation</t>
  </si>
  <si>
    <t>CMC</t>
  </si>
  <si>
    <t>CCA</t>
  </si>
  <si>
    <t>CMC</t>
  </si>
  <si>
    <t>CCA</t>
  </si>
  <si>
    <t>CMC</t>
  </si>
  <si>
    <t>CCA</t>
  </si>
  <si>
    <t>CMC</t>
  </si>
  <si>
    <t>CCA</t>
  </si>
  <si>
    <t>CMC</t>
  </si>
  <si>
    <t>CCA</t>
  </si>
  <si>
    <t>Criterion</t>
  </si>
  <si>
    <t>CMC e CCA</t>
  </si>
  <si>
    <t xml:space="preserve">CMC e CCA </t>
  </si>
  <si>
    <t xml:space="preserve">CMC e CCA </t>
  </si>
  <si>
    <t xml:space="preserve">CMC e CCA </t>
  </si>
  <si>
    <t>CMC e CCA</t>
  </si>
  <si>
    <t>1.1. Legalidade da Organização. (CMC)</t>
  </si>
  <si>
    <t>Melhoria Contínua</t>
  </si>
  <si>
    <t>1.3.</t>
  </si>
  <si>
    <t>1.4. Proteção da Unidade de Manejo contra atividades ilegais. (CMC)</t>
  </si>
  <si>
    <t>Melhoria Contínua</t>
  </si>
  <si>
    <t>1.3.</t>
  </si>
  <si>
    <t>2.2. Igualdade de gênero. (CMC)</t>
  </si>
  <si>
    <t>Melhoria Contínua</t>
  </si>
  <si>
    <t>1.5.</t>
  </si>
  <si>
    <t>2.3. Treinamento específico para cada cargo. (CCA)</t>
  </si>
  <si>
    <t>Camaleão</t>
  </si>
  <si>
    <t>1.6.</t>
  </si>
  <si>
    <t>2.5. Mecanismo de resolução de reclamações e concessão de indenizações. (CCA)</t>
  </si>
  <si>
    <t>Camaleão</t>
  </si>
  <si>
    <t>1.7.</t>
  </si>
  <si>
    <t>3.5. Identificar e reconhecer lugares importantes para os Povos Indígenas. (CMC)</t>
  </si>
  <si>
    <t>Melhoria Contínua</t>
  </si>
  <si>
    <t>1.8.</t>
  </si>
  <si>
    <t>3.6. Apoiar o direito de proteger e usar o conhecimento tradicional dos Povos Indígenas. (CMC)</t>
  </si>
  <si>
    <t>Melhoria Contínua</t>
  </si>
  <si>
    <t>2.1.</t>
  </si>
  <si>
    <t>4.3. Oferecer oportunidades (emprego, etc.) às comunidades. (CMC)</t>
  </si>
  <si>
    <t>Melhoria Contínua</t>
  </si>
  <si>
    <t>2.4.</t>
  </si>
  <si>
    <t>4.4. Contribuir para o desenvolvimento das comunidades.(CMC)</t>
  </si>
  <si>
    <t>Melhoria Contínua</t>
  </si>
  <si>
    <t>2.6.</t>
  </si>
  <si>
    <t>4.5. Identificar, evitar e mitigar impactos negativos nas comunidades.(CMC)</t>
  </si>
  <si>
    <t>Melhoria Contínua</t>
  </si>
  <si>
    <t>3.1.</t>
  </si>
  <si>
    <t>4.7. Identificar e proteger lugares de especial importância.(CMC)</t>
  </si>
  <si>
    <t>Melhoria Contínua</t>
  </si>
  <si>
    <t>3.2.</t>
  </si>
  <si>
    <t>4.8. Apoiar o direito de proteger e usar o conhecimento tradicional.(CMC)</t>
  </si>
  <si>
    <t>Melhoria Contínua</t>
  </si>
  <si>
    <t>3.3.</t>
  </si>
  <si>
    <t>5.1. Benefícios / produtos diversificados.(CMC)</t>
  </si>
  <si>
    <t>Melhoria Contínua</t>
  </si>
  <si>
    <t>3.4.</t>
  </si>
  <si>
    <t>5.2. Colheita que pode ser sustentada permanentemente.(CCA)</t>
  </si>
  <si>
    <t>Camaleão</t>
  </si>
  <si>
    <t>4.1.</t>
  </si>
  <si>
    <t>5.3. Externalidades positivas e negativas incluídas no Plano de Manejo.(CMC)</t>
  </si>
  <si>
    <t>Melhoria Contínua</t>
  </si>
  <si>
    <t>4.2.</t>
  </si>
  <si>
    <t>5.4. Utilizar serviços locais de processamento, se possível.(CMC)</t>
  </si>
  <si>
    <t>Melhoria Contínua</t>
  </si>
  <si>
    <t>4.6.</t>
  </si>
  <si>
    <t>5.5. Demonstrar viabilidade econômica.(CMC)</t>
  </si>
  <si>
    <t>Melhoria Contínua</t>
  </si>
  <si>
    <t>6.2. Identificar e avaliar a escala, intensidade e risco de impactos sobre os valores ambientais.(CCA)</t>
  </si>
  <si>
    <t>Camaleão</t>
  </si>
  <si>
    <t>6.3. Prevenir, mitigar, reparar os impactos negativos.(CCA)</t>
  </si>
  <si>
    <t>Camaleão</t>
  </si>
  <si>
    <t>6.5. Identificar e proteger os ecossistemas nativos ou restaurá-los.(CCA)</t>
  </si>
  <si>
    <t>Camaleão</t>
  </si>
  <si>
    <t>6.6. Manter e prevenir perdas de diversidade biológica. Gerenciar e controlar a caça, captura e coleta.(CMC)</t>
  </si>
  <si>
    <t>Melhoria Contínua</t>
  </si>
  <si>
    <t>6.8. Gerenciar paisagens e manter os valores paisagísticos.(CMC)</t>
  </si>
  <si>
    <t>Melhoria Contínua</t>
  </si>
  <si>
    <t>7.2. Plano de manejo coerente com as políticas e objetivos.(CCA)</t>
  </si>
  <si>
    <t>Camaleão</t>
  </si>
  <si>
    <t>7.3. Metas de manejo verificáveis.(CMC)</t>
  </si>
  <si>
    <t>Melhoria Contínua</t>
  </si>
  <si>
    <t>6.1.</t>
  </si>
  <si>
    <t>7.4. Revisão e atualização periódica do planejamento de manejo.(CMC)</t>
  </si>
  <si>
    <t>Melhoria Contínua</t>
  </si>
  <si>
    <t>6.4.</t>
  </si>
  <si>
    <t>7.5. Resumo público do Plano de Manejo.(CMC)</t>
  </si>
  <si>
    <t>Melhoria Contínua</t>
  </si>
  <si>
    <t>6.7.</t>
  </si>
  <si>
    <t>7.6. Envolver os atores no planejamento e no monitoramento.(CMC)</t>
  </si>
  <si>
    <t>Melhoria Contínua</t>
  </si>
  <si>
    <t>6.9.</t>
  </si>
  <si>
    <t>8.1. Monitorar a implementação do Plano de Manejo.(CMC)</t>
  </si>
  <si>
    <t>Melhoria Contínua</t>
  </si>
  <si>
    <t>6.10.</t>
  </si>
  <si>
    <t>8.2. Monitorar e avaliar os impactos ambientais e sociais.(CMC)</t>
  </si>
  <si>
    <t>Melhoria Contínua</t>
  </si>
  <si>
    <t>7.1.</t>
  </si>
  <si>
    <t>8.3. Integrar os resultados do monitoramento no Plano de Manejo.(CMC)</t>
  </si>
  <si>
    <t>Melhoria Contínua</t>
  </si>
  <si>
    <t>8.4. Resumo público dos resultados do monitoramento.(CMC)</t>
  </si>
  <si>
    <t>Melhoria Contínua</t>
  </si>
  <si>
    <t>9.1. Avaliar e registrar os Altos Valores de Conservação.(CCA)</t>
  </si>
  <si>
    <t>Camaleão</t>
  </si>
  <si>
    <t>9.2. Manter ou melhorar os Altos Valores de Conservação.(CMC)</t>
  </si>
  <si>
    <t>Melhoria Contínua</t>
  </si>
  <si>
    <t>9.3. Estratégias de precaução para manutenção ou melhoria do AVC.(CMC)</t>
  </si>
  <si>
    <t>Melhoria Contínua</t>
  </si>
  <si>
    <t>8.5.</t>
  </si>
  <si>
    <t>9.4. Monitoramento de AVC.(CMC)</t>
  </si>
  <si>
    <t>Melhoria Contínua</t>
  </si>
  <si>
    <t>10.1. Regenerar a cobertura vegetal afetada.(CCA)</t>
  </si>
  <si>
    <t>Camaleão</t>
  </si>
  <si>
    <t>10.6. Redução do uso de fertilizantes.(CMC)</t>
  </si>
  <si>
    <t>Melhoria Contínua</t>
  </si>
  <si>
    <t>10.9. Reduzir os efeitos dos desastres naturais.(CMC)</t>
  </si>
  <si>
    <t>Melhoria Contínua</t>
  </si>
  <si>
    <t>10.10. Infraestrutura e transporte de baixo impacto.(CCA)</t>
  </si>
  <si>
    <t>Camaleão</t>
  </si>
  <si>
    <t>10.11. Exploração e extração de baixo impacto.(CCA)</t>
  </si>
  <si>
    <t>Camaleão</t>
  </si>
  <si>
    <t>10.12. Manejo de resíduos.(CMC)</t>
  </si>
  <si>
    <t>Melhoria Contínua</t>
  </si>
  <si>
    <t>10.2.</t>
  </si>
  <si>
    <t>Tipo de Critério</t>
  </si>
  <si>
    <t>Total de critérios</t>
  </si>
  <si>
    <t>Critérios Aplicados</t>
  </si>
  <si>
    <t>10.3.</t>
  </si>
  <si>
    <t>Critérios de Melhoria Contínua (CMC)</t>
  </si>
  <si>
    <t>10.4</t>
  </si>
  <si>
    <t>Critérios Camaleão (CCA)</t>
  </si>
  <si>
    <t>10.5.</t>
  </si>
  <si>
    <t>10.7</t>
  </si>
  <si>
    <t>TOTAL DE CRITÉRIOS</t>
  </si>
  <si>
    <t>10.8</t>
  </si>
  <si>
    <t>Para P&amp;C do FSC Versão 4</t>
  </si>
  <si>
    <t>GUIA RESUMIDO</t>
  </si>
  <si>
    <t>ETAPA 2.</t>
  </si>
  <si>
    <t xml:space="preserve">Ano 1 </t>
  </si>
  <si>
    <t>Ano 2</t>
  </si>
  <si>
    <t>Ano 3</t>
  </si>
  <si>
    <t>Ano 4</t>
  </si>
  <si>
    <t>Ano 5</t>
  </si>
  <si>
    <t>→</t>
  </si>
  <si>
    <t>→</t>
  </si>
  <si>
    <r>
      <rPr>
        <b/>
        <sz val="10"/>
        <rFont val="Arial"/>
        <family val="2"/>
      </rPr>
      <t>Etapa 2.</t>
    </r>
    <r>
      <rPr>
        <sz val="10"/>
        <rFont val="Arial"/>
        <family val="2"/>
      </rPr>
      <t xml:space="preserve"> Liste as atividades que perturbam o local (breve descrição nas primeiras linhas de cada ano). </t>
    </r>
  </si>
  <si>
    <t>→</t>
  </si>
  <si>
    <r>
      <rPr>
        <b/>
        <sz val="10"/>
        <rFont val="Arial"/>
        <family val="2"/>
      </rPr>
      <t>Etapa 3.</t>
    </r>
    <r>
      <rPr>
        <sz val="10"/>
        <rFont val="Arial"/>
        <family val="2"/>
      </rPr>
      <t xml:space="preserve"> Para construir o PLANO DE AÇÃO, selecione o CMC e CCA que você escolheu implementar em cada ano, clicando nas caixas com uma "lista suspensa" (seta no lado direito de cada caixa) na coluna "K", "N", "Q", "T" e "W".
Quando um Critério Camaleão é selecionado, ele é mostrado em "fonte vermelha" e "fundo vermelho claro".Cada CMC e CCA pode ser selecionado apenas uma vez no período do plano de 5 anos. Se as células aparecerem em branco, uma seleção duplicada ocorreu.</t>
    </r>
  </si>
  <si>
    <r>
      <rPr>
        <b/>
        <sz val="10"/>
        <rFont val="Arial"/>
        <family val="2"/>
      </rPr>
      <t xml:space="preserve">Observação: </t>
    </r>
    <r>
      <rPr>
        <sz val="10"/>
        <rFont val="Arial"/>
        <family val="2"/>
      </rPr>
      <t xml:space="preserve">
Lembre-se de que 50% do CMC deve ser atendido até o final do ano 3, e os outros 50% até o final do ano 5. Os Critérios Camaleão devem ser implementados antes que as atividades de perturbação do local aconteçam. Se nenhuma atividade de perturbação do local for planejada durante o primeiro ciclo de certificação, a implementação dos Critérios Camaleão pode ser planejada livremente em qualquer ano do primeiro ciclo de certificação.</t>
    </r>
  </si>
  <si>
    <r>
      <t xml:space="preserve">CMC acumulado até o ano 3 </t>
    </r>
    <r>
      <rPr>
        <sz val="10"/>
        <color theme="0"/>
        <rFont val="Calibri"/>
        <family val="2"/>
      </rPr>
      <t>→</t>
    </r>
  </si>
  <si>
    <t>CMC Acumulado →</t>
  </si>
  <si>
    <r>
      <rPr>
        <b/>
        <sz val="10"/>
        <rFont val="Arial"/>
        <family val="2"/>
      </rPr>
      <t>Observação:</t>
    </r>
    <r>
      <rPr>
        <sz val="10"/>
        <rFont val="Arial"/>
        <family val="2"/>
      </rPr>
      <t xml:space="preserve">
Os textos completos dos critérios do FSC não estão incluídos neste arquivo Excel. Estas são apenas breves descrições. Encontrar o texto completo em Princípios e Critérios do FSC para Manejo Florestal (FSC-STD-01-001-V4).</t>
    </r>
  </si>
  <si>
    <t>CCA Acumulado →</t>
  </si>
  <si>
    <t>ETAPA 1.</t>
  </si>
  <si>
    <t>ETAPA 1.</t>
  </si>
  <si>
    <t>ETAPA 3.</t>
  </si>
  <si>
    <t>Princípio</t>
  </si>
  <si>
    <t xml:space="preserve">Critérios de Melhoria Contínua (CMC) e Critério Camaleão (CCA) </t>
  </si>
  <si>
    <t>Tipo de Critério</t>
  </si>
  <si>
    <t>Aplicabilidade
(indique "X")</t>
  </si>
  <si>
    <t>Princípio</t>
  </si>
  <si>
    <t>AVALIAÇÃO PRINCIPAL</t>
  </si>
  <si>
    <t xml:space="preserve">PLANO DE AÇÃO </t>
  </si>
  <si>
    <t>Ano 0 - Avaliação principal</t>
  </si>
  <si>
    <t>Aplicabilidade
(indique "X")</t>
  </si>
  <si>
    <t xml:space="preserve">Ano 1 </t>
  </si>
  <si>
    <t>Contador</t>
  </si>
  <si>
    <t>Ano 2</t>
  </si>
  <si>
    <t>Contador</t>
  </si>
  <si>
    <t>Ano 3</t>
  </si>
  <si>
    <t>Contador</t>
  </si>
  <si>
    <t>Ano 4</t>
  </si>
  <si>
    <t>Contador</t>
  </si>
  <si>
    <t>Ano 5</t>
  </si>
  <si>
    <t>Contador</t>
  </si>
  <si>
    <t>Year 0 -Main evaluation</t>
  </si>
  <si>
    <t>CMC</t>
  </si>
  <si>
    <t>CCA</t>
  </si>
  <si>
    <t>CMC</t>
  </si>
  <si>
    <t>CCA</t>
  </si>
  <si>
    <t>CMC</t>
  </si>
  <si>
    <t>CCA</t>
  </si>
  <si>
    <t>CMC</t>
  </si>
  <si>
    <t>CCA</t>
  </si>
  <si>
    <t>CMC</t>
  </si>
  <si>
    <t>CCA</t>
  </si>
  <si>
    <t>Criterion</t>
  </si>
  <si>
    <t>CMC e CCA</t>
  </si>
  <si>
    <t xml:space="preserve">CMC e CCA </t>
  </si>
  <si>
    <t xml:space="preserve">CMC e CCA </t>
  </si>
  <si>
    <t xml:space="preserve">CMC e CCA </t>
  </si>
  <si>
    <t xml:space="preserve">CMC e CCA </t>
  </si>
  <si>
    <t>1.5. Proteção da área de Manejo Florestal. (CMC)</t>
  </si>
  <si>
    <t>Melhoria Contínua</t>
  </si>
  <si>
    <t>1.1.</t>
  </si>
  <si>
    <t>3.3. Proteger locais de especial significado cultural, ecológico, econômico ou religioso para os Povos Indígenas. (CMC)</t>
  </si>
  <si>
    <t>Melhoria Contínua</t>
  </si>
  <si>
    <t>1.2.</t>
  </si>
  <si>
    <t>3.4. Compensação aos Povos Indígenas pela aplicação de seus conhecimentos tradicionais. (CMC)</t>
  </si>
  <si>
    <t>Melhoria Contínua</t>
  </si>
  <si>
    <t>1.3</t>
  </si>
  <si>
    <t>4.1. Oportunidades de emprego, treinamento e outros serviços para as comunidades. (CMC)</t>
  </si>
  <si>
    <t>Melhoria Contínua</t>
  </si>
  <si>
    <t>1.4</t>
  </si>
  <si>
    <t>4.2. Cobrir a saúde e segurança dos funcionários e suas famílias. (CCA)</t>
  </si>
  <si>
    <t>Camaleão</t>
  </si>
  <si>
    <t>1.6</t>
  </si>
  <si>
    <t>4.4. Avaliações de impacto social e consultas sobre ele. (CMC)</t>
  </si>
  <si>
    <t>Melhoria Contínua</t>
  </si>
  <si>
    <t>2.1</t>
  </si>
  <si>
    <t>5.1. Viabilidade econômica levando em consideração os custos ambientais, sociais e operacionais. (CMC)</t>
  </si>
  <si>
    <t>Melhoria Contínua</t>
  </si>
  <si>
    <t>2.2</t>
  </si>
  <si>
    <t>5.2 Aproveitamento ideal e processamento local da diversidade de produtos florestais. (CMC)</t>
  </si>
  <si>
    <t>Melhoria Contínua</t>
  </si>
  <si>
    <t>2.3</t>
  </si>
  <si>
    <t>5.3. Minimizar o desperdício associado às operações de colheita e processamento no local e evitar danos a outros recursos florestais. (CCA)</t>
  </si>
  <si>
    <t>Camaleão</t>
  </si>
  <si>
    <t>3.1.</t>
  </si>
  <si>
    <t>5.4 Fortalecer e diversificar a economia local, evitando a dependência de um único produto florestal. (CMC)</t>
  </si>
  <si>
    <t>Melhoria Contínua</t>
  </si>
  <si>
    <t>3.2.</t>
  </si>
  <si>
    <t>5.5. Reconhecer e manter o valor dos serviços e recursos florestais, como bacias hidrográficas e áreas de pesca. (CMC)</t>
  </si>
  <si>
    <t>Melhoria Contínua</t>
  </si>
  <si>
    <t>4.3</t>
  </si>
  <si>
    <t>5.6. A taxa de colheita de produtos florestais não deve exceder os níveis que podem ser sustentados permanentemente (CCA).</t>
  </si>
  <si>
    <t>Camaleão</t>
  </si>
  <si>
    <t>4.5</t>
  </si>
  <si>
    <t>6.1. Avaliação de Impacto Ambiental. (CCA)</t>
  </si>
  <si>
    <t>Camaleão</t>
  </si>
  <si>
    <t>6.3. As funções e valores ecológicos devem ser mantidos intactos, aprimorados ou restaurados. (CMC)</t>
  </si>
  <si>
    <t>Melhoria Contínua</t>
  </si>
  <si>
    <t>6.4 Proteger amostras representativas de ecossistemas existentes na paisagem. (CCA)</t>
  </si>
  <si>
    <t>Camaleão</t>
  </si>
  <si>
    <t>6.5. Erosão de controle; minimizar os danos à floresta durante a colheita e construção de estradas e proteger os recursos hídricos (CCA).</t>
  </si>
  <si>
    <t>Camaleão</t>
  </si>
  <si>
    <t>6.7. Descartar os resíduos químicos de maneira ambientalmente adequada (CMC).</t>
  </si>
  <si>
    <t>Melhoria Contínua</t>
  </si>
  <si>
    <t>7.1. Plano de Manejo. (CCA)</t>
  </si>
  <si>
    <t>Camaleão</t>
  </si>
  <si>
    <t>7.2 Revisar o Plano de Manejo periodicamente. (CMC)</t>
  </si>
  <si>
    <t>Melhoria Contínua</t>
  </si>
  <si>
    <t>7.3. Treinamento e supervisão adequados aos trabalhadores. (CCA)</t>
  </si>
  <si>
    <t>Camaleão</t>
  </si>
  <si>
    <t>6.2</t>
  </si>
  <si>
    <t>7.4. Resumo do Plano de Manejo disponível ao público. (CMC)</t>
  </si>
  <si>
    <t>Melhoria Contínua</t>
  </si>
  <si>
    <t>6.6.</t>
  </si>
  <si>
    <t>8.1 Processos de monitoramento.(CMC)</t>
  </si>
  <si>
    <t>Melhoria Contínua</t>
  </si>
  <si>
    <t>6.8</t>
  </si>
  <si>
    <t>8.2. Pesquisa e coleta de dados. (CMC)</t>
  </si>
  <si>
    <t>Melhoria Contínua</t>
  </si>
  <si>
    <t>6.9</t>
  </si>
  <si>
    <t>8.4. Incorporar os resultados do monitoramento ao Plano de Manejo. (CMC)</t>
  </si>
  <si>
    <t>Melhoria Contínua</t>
  </si>
  <si>
    <t>6.10</t>
  </si>
  <si>
    <t>8.5. Resumo dos resultados do monitoramento disponíveis ao público. (CMC)</t>
  </si>
  <si>
    <t>Melhoria Contínua</t>
  </si>
  <si>
    <t>9.1 Avaliação de Florestas de Alto Valor de Conservação. (CCA)</t>
  </si>
  <si>
    <t>Camaleão</t>
  </si>
  <si>
    <t>9.2. Consulta sobre atributos de conservação identificados. (CMC)</t>
  </si>
  <si>
    <t>Melhoria Contínua</t>
  </si>
  <si>
    <t>9.3. Manutenção e/ou aprimoramento dos atributos de conservação aplicáveis. (CMC)</t>
  </si>
  <si>
    <t>Melhoria Contínua</t>
  </si>
  <si>
    <t xml:space="preserve">9.4. Monitoramento anual dos atributos de conservação aplicáveis. (CMC) </t>
  </si>
  <si>
    <t>Melhoria Contínua</t>
  </si>
  <si>
    <t>8.3</t>
  </si>
  <si>
    <t>10.3. A diversidade na composição das plantações é preferida. (CMC)</t>
  </si>
  <si>
    <t>Melhoria Contínua</t>
  </si>
  <si>
    <t>10.5. Uma parte da área é manejada para restaurar o local a uma cobertura florestal natural. (CCA)</t>
  </si>
  <si>
    <t>Camaleão</t>
  </si>
  <si>
    <t>10.6. Manter ou melhorar a estrutura, fertilidade e atividade biológica do solo. (CCA)</t>
  </si>
  <si>
    <t>Camaleão</t>
  </si>
  <si>
    <t>Tipo de Critério</t>
  </si>
  <si>
    <t>Total de critérios</t>
  </si>
  <si>
    <t>Critérios Aplicados</t>
  </si>
  <si>
    <t>10.1</t>
  </si>
  <si>
    <t>Critérios de Melhoria Contínua (CMC)</t>
  </si>
  <si>
    <t>10.2</t>
  </si>
  <si>
    <t>Critérios Camaleão (CCA)</t>
  </si>
  <si>
    <t>10.4</t>
  </si>
  <si>
    <t>10.7</t>
  </si>
  <si>
    <t>TOTAL DE CRITÉRIOS</t>
  </si>
  <si>
    <t>10.8</t>
  </si>
  <si>
    <t>10.9</t>
  </si>
  <si>
    <t xml:space="preserve">Procedimento de Melhoria Contínua </t>
  </si>
  <si>
    <r>
      <t>Etapa 1.</t>
    </r>
    <r>
      <rPr>
        <sz val="10"/>
        <rFont val="Arial"/>
        <family val="2"/>
      </rPr>
      <t>Por favor, verifique se os Critérios Centrais (CC) (coluna "H)", Critérios de Melhoria Contínua (CMC) e Critérios Camaleão (CCA) (coluna "B") são considerados aplicáveis para sua Unidade de Manejo. Caso o critério seja considerado não aplicável, deverá ser assinalado com um “X” nas colunas “D” e “I”. Porém, o CMC e o CCA indicados ainda devem ser incluídos, por enquanto, no Plano de Ação, pois a aplicabilidade de um critério deve ser revisada e aprovada pelo órgão certificador. Dependendo da decisão do órgão certificador, o critério não aplicável pode ser ocultado posteriormente.</t>
    </r>
  </si>
  <si>
    <r>
      <rPr>
        <b/>
        <sz val="10"/>
        <rFont val="Arial"/>
        <family val="2"/>
      </rPr>
      <t>Etapa 2.</t>
    </r>
    <r>
      <rPr>
        <sz val="10"/>
        <rFont val="Arial"/>
        <family val="2"/>
      </rPr>
      <t xml:space="preserve"> Liste as atividades de perturbação do local (breve descrição nas primeiras linhas de cada ano). </t>
    </r>
  </si>
  <si>
    <t>Critérios Centrais (CC)</t>
  </si>
  <si>
    <t>1.2. Situação jurídica da Unidade de Manejo.(CC)</t>
  </si>
  <si>
    <t>1.3. Legalidade do Manejo Florestal.(CC)</t>
  </si>
  <si>
    <t>1.6. Identificar, prevenir e resolver controvérsias da lei consuetudinária e estatutária.(CC)</t>
  </si>
  <si>
    <t>1.7. Assumir um compromisso público anticorrupção. Cumprir a legislação anticorrupção.(CC)</t>
  </si>
  <si>
    <t>1.8. Demonstrar publicamente o compromisso com os P&amp;C do FSC.(CC)</t>
  </si>
  <si>
    <t>2.1. Apoiar os direitos dos trabalhadores - Declaração da OIT.(CC)</t>
  </si>
  <si>
    <t>2.4. Pagar pelo menos um salário mínimo ou mais.(CC)</t>
  </si>
  <si>
    <t>2.6. Mecanismos para resolver reclamações e conceder indenizações.(CC)</t>
  </si>
  <si>
    <t>3.1. Identificar os povos indígenas e seus direitos.(CC)</t>
  </si>
  <si>
    <t>3.2. Reconhecer e apoiar os direitos dos Povos Indígenas.(CC)</t>
  </si>
  <si>
    <t>3.3. Consentimento Livre, Prévio e Informado (CLPI) para delegação de manejo.(CC)</t>
  </si>
  <si>
    <t>3.4. Reconhecer e apoiar os direitos dos Povos Indígenas - Declaração das Nações Unidas.(CC)</t>
  </si>
  <si>
    <t>4.1. Identificar as comunidades locais e seus direitos.(CC)</t>
  </si>
  <si>
    <t>4.2. Reconhecer e apoiar os direitos da comunidade.(CC)</t>
  </si>
  <si>
    <t>4.6. Mecanismos para resolver reclamações e indenizações.(CC)</t>
  </si>
  <si>
    <t>6.4. Proteger as espécies raras e ameaçadas e seus habitats.(CC)</t>
  </si>
  <si>
    <t>6.7. Evitar impactos negativos sobre a água. (CC)</t>
  </si>
  <si>
    <t>6.9. Não converter florestas em plantações ou qualquer outro uso da terra.(CC)</t>
  </si>
  <si>
    <t>6.10. Plantações que foram estabelecidas em áreas florestais convertidas após 1994 não se qualificam para a certificação (somente isenções).(CC)</t>
  </si>
  <si>
    <t>7.1. Estabelecer políticas e objetivos para o manejo florestal.(CC)</t>
  </si>
  <si>
    <t>8.5. Sistema de rastreabilidade e monitoramento de produtos florestais.(CC)</t>
  </si>
  <si>
    <t>10.2. Use espécies locais, ecologicamente adaptadas.(CC)</t>
  </si>
  <si>
    <t>10.3. Uso de espécies exóticas apenas se o efeito invasivo for controlado.(CC)</t>
  </si>
  <si>
    <t>10.4. Não usar organismos geneticamente modificados.(CC)</t>
  </si>
  <si>
    <t>10.5. Usar tratamentos silviculturais ecologicamente apropriados.(CC)</t>
  </si>
  <si>
    <t>Critérios Básicos (CC)</t>
  </si>
  <si>
    <t>10.7. Controle de pragas integrado.(CC)</t>
  </si>
  <si>
    <t>10.8. Minimizar, monitorar e controlar estritamente o uso de agentes de controle biológico.(CC)</t>
  </si>
  <si>
    <t>6.1. Avalie os valores ambientais e os possíveis impactos negativos.(CC)</t>
  </si>
  <si>
    <t>1.5. Legalidade do transporte e comércio de produtos florestais.(CC)</t>
  </si>
  <si>
    <t>ATIVIDADES DE PERTURBAÇÃO DO LOCAL</t>
  </si>
  <si>
    <r>
      <t>Etapa 1.</t>
    </r>
    <r>
      <rPr>
        <sz val="10"/>
        <rFont val="Arial"/>
        <family val="2"/>
      </rPr>
      <t>Por favor, verifique se os Critérios Centrais (CC) (coluna "H)", Critérios de Melhoria Contínua (CMC) e Critérios Camaleão (CCA) (coluna "B") são considerados aplicáveis para sua Unidade de Manejo. Caso o critério seja considerado não aplicável, deverá ser assinalado com um “X” nas colunas “D” e “I”. Entretanto, o CMC e o CCA indicados ainda devem ser incluídos, por enquanto, no Plano de Ação, pois a aplicabilidade de um critério deve ser revista e aprovada pelo organismo de certificação acreditado pelo FSC. Dependendo da decisão do organismo de certificação, o critério não aplicável pode ser ocultado posteriormente.</t>
    </r>
  </si>
  <si>
    <t>1.1. Respeitar as leis nacionais e locais e os requisitos administrativos. (CC)</t>
  </si>
  <si>
    <t>1.2. Pagar taxas, royalties, impostos e outros encargos. (CC)</t>
  </si>
  <si>
    <t>1.3. Respeitar as disposições de todos os acordos internacionais vinculativos (países signatários). (CC)</t>
  </si>
  <si>
    <t>1.4. Os conflitos entre as leis, regulamentos e os P&amp;C do FSC devem ser avaliados caso a caso. (CC)</t>
  </si>
  <si>
    <t>1.6. Demonstrar um compromisso de longo prazo para aderir aos P&amp;C do FSC.(CC)</t>
  </si>
  <si>
    <t>2.1. Demonstrar direitos de uso florestal de longo prazo. (CC)</t>
  </si>
  <si>
    <t>2.2. As comunidades locais mantêm o controle, a menos que deleguem o controle com o CLPI a outras agências. (CC)</t>
  </si>
  <si>
    <t>2.3. Mecanismos apropriados para resolver disputas sobre reivindicações de posse e direitos de uso. (CC)</t>
  </si>
  <si>
    <t>3.1. Os Povos Indígenas controlam o manejo florestal, a menos que deleguem o controle com o CLPI a outras agências. (CC)</t>
  </si>
  <si>
    <t>3.2. Não ameaçar ou diminuir os recursos ou direitos de posse dos Povos Indígenas. (CC)</t>
  </si>
  <si>
    <t>4.3. Direitos dos trabalhadores (Convenções 87 e 98 da OIT). (CC)</t>
  </si>
  <si>
    <t>4.5. Resolvendo queixas e oferecendo uma compensação justa para a população local afetada. (CC)</t>
  </si>
  <si>
    <t>6.2 Proteger as espécies raras, ameaçadas e em perigo de extinção e seus habitats. (CC)</t>
  </si>
  <si>
    <t>6.6. Adoção de métodos não químicos ecológicos de controle de pragas. (CC)</t>
  </si>
  <si>
    <t>6.8. Minimizar, monitorar e controlar estritamente o uso de agentes de controle biológico. (CC)</t>
  </si>
  <si>
    <t>6.9. Uso de espécies exóticas apenas se o efeito invasivo for controlado.(CC)</t>
  </si>
  <si>
    <t>6.10. Nenhuma conversão de floresta em plantações ou usos de solo não florestais. (CC)</t>
  </si>
  <si>
    <t>8.3. Cadeia de custódia-rastreabilidade. (CC)</t>
  </si>
  <si>
    <t>10.1. Estabelecer objetivos de manejo para as plantações. (CC)</t>
  </si>
  <si>
    <t>10.2. As plantações devem promover a proteção, restauração e conservação das florestas naturais. (CC)</t>
  </si>
  <si>
    <t>10.4. A seleção de espécies. As espécies nativas são preferidas às espécies exóticas. (CC)</t>
  </si>
  <si>
    <t>10.7. Manejo integrado de pragas na plantação. (CC)</t>
  </si>
  <si>
    <t>10.8. Potenciais impactos ecológicos e sociais das plantações no local e fora dele.(CC)</t>
  </si>
  <si>
    <t>10.9. Plantações estabelecidas em áreas convertidas de florestas naturais após 11/1994
normalmente não deve se qualificar para a certificação. (CC)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</si>
</sst>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11"/>
      <color theme="1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sz val="8"/>
      <name val="Calibri"/>
      <family val="2"/>
      <scheme val="minor"/>
    </font>
    <font>
      <sz val="14"/>
      <color theme="1"/>
      <name val="Calibri"/>
      <family val="2"/>
    </font>
    <font>
      <sz val="10"/>
      <color theme="0"/>
      <name val="Calibri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9933"/>
        <bgColor indexed="64"/>
      </patternFill>
    </fill>
    <fill>
      <patternFill patternType="gray125">
        <bgColor rgb="FFFF9933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  <fill>
      <patternFill patternType="darkHorizontal">
        <fgColor theme="1" tint="0.499984740745262"/>
        <bgColor theme="0" tint="-0.14999847407452621"/>
      </patternFill>
    </fill>
    <fill>
      <patternFill patternType="lightGray">
        <fgColor theme="0" tint="-0.34998626667073579"/>
        <bgColor rgb="FFFFCC99"/>
      </patternFill>
    </fill>
    <fill>
      <patternFill patternType="solid">
        <fgColor rgb="FFFFC000"/>
        <bgColor indexed="64"/>
      </patternFill>
    </fill>
    <fill>
      <patternFill patternType="darkHorizontal">
        <fgColor theme="1" tint="0.499984740745262"/>
        <bgColor theme="7"/>
      </patternFill>
    </fill>
    <fill>
      <patternFill patternType="lightGray">
        <fgColor theme="0" tint="-0.24994659260841701"/>
        <bgColor theme="8" tint="-0.249977111117893"/>
      </patternFill>
    </fill>
    <fill>
      <patternFill patternType="lightGray">
        <fgColor theme="1" tint="0.499984740745262"/>
        <bgColor rgb="FF92D050"/>
      </patternFill>
    </fill>
    <fill>
      <patternFill patternType="lightGray">
        <fgColor theme="1" tint="0.34998626667073579"/>
        <bgColor theme="5" tint="0.39982299264503923"/>
      </patternFill>
    </fill>
    <fill>
      <patternFill patternType="lightGray">
        <fgColor theme="2" tint="-9.9948118533890809E-2"/>
        <bgColor rgb="FF00B050"/>
      </patternFill>
    </fill>
    <fill>
      <patternFill patternType="lightGray">
        <fgColor theme="2" tint="-0.24994659260841701"/>
        <bgColor theme="5" tint="-0.249977111117893"/>
      </patternFill>
    </fill>
    <fill>
      <patternFill patternType="solid">
        <fgColor theme="2" tint="-0.499984740745262"/>
        <bgColor indexed="64"/>
      </patternFill>
    </fill>
    <fill>
      <patternFill patternType="darkHorizontal">
        <fgColor theme="5" tint="0.79995117038483843"/>
        <bgColor theme="5" tint="0.39994506668294322"/>
      </patternFill>
    </fill>
    <fill>
      <patternFill patternType="darkHorizontal">
        <fgColor theme="5" tint="-0.499984740745262"/>
        <bgColor theme="5" tint="-0.249977111117893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4"/>
        </stop>
        <stop position="1">
          <color theme="4" tint="0.59999389629810485"/>
        </stop>
      </gradientFill>
    </fill>
    <fill>
      <gradientFill degree="90">
        <stop position="0">
          <color theme="5"/>
        </stop>
        <stop position="1">
          <color theme="5" tint="0.40000610370189521"/>
        </stop>
      </gradientFill>
    </fill>
    <fill>
      <gradientFill degree="90">
        <stop position="0">
          <color theme="5" tint="0.40000610370189521"/>
        </stop>
        <stop position="1">
          <color theme="5" tint="0.80001220740379042"/>
        </stop>
      </gradientFill>
    </fill>
    <fill>
      <gradientFill degree="90">
        <stop position="0">
          <color theme="0" tint="-0.34900967436750391"/>
        </stop>
        <stop position="1">
          <color theme="0" tint="-0.1490218817712943"/>
        </stop>
      </gradientFill>
    </fill>
    <fill>
      <gradientFill degree="90">
        <stop position="0">
          <color rgb="FF00B050"/>
        </stop>
        <stop position="1">
          <color theme="9" tint="0.40000610370189521"/>
        </stop>
      </gradientFill>
    </fill>
    <fill>
      <patternFill patternType="solid">
        <fgColor theme="0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1" tint="0.499984740745262"/>
      </right>
      <top style="thin">
        <color theme="1" tint="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/>
      <bottom/>
      <diagonal/>
    </border>
    <border>
      <left style="thin">
        <color theme="1" tint="0.499984740745262"/>
      </left>
      <right style="thin">
        <color theme="0"/>
      </right>
      <top/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 style="thin">
        <color theme="0"/>
      </top>
      <bottom/>
      <diagonal/>
    </border>
    <border>
      <left style="thin">
        <color theme="1" tint="0.499984740745262"/>
      </left>
      <right style="thin">
        <color theme="0"/>
      </right>
      <top/>
      <bottom style="thin">
        <color theme="1" tint="0.499984740745262"/>
      </bottom>
      <diagonal/>
    </border>
    <border>
      <left/>
      <right/>
      <top/>
      <bottom style="medium">
        <color theme="0"/>
      </bottom>
      <diagonal/>
    </border>
    <border>
      <left style="thin">
        <color theme="1" tint="0.49998474074526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1" tint="0.499984740745262"/>
      </right>
      <top/>
      <bottom/>
      <diagonal/>
    </border>
    <border>
      <left style="thin">
        <color theme="0"/>
      </left>
      <right style="thin">
        <color theme="1" tint="0.499984740745262"/>
      </right>
      <top style="thin">
        <color theme="0"/>
      </top>
      <bottom/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/>
      <right style="thin">
        <color theme="1" tint="0.499984740745262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1" tint="0.499984740745262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1" tint="0.499984740745262"/>
      </right>
      <top style="medium">
        <color theme="0"/>
      </top>
      <bottom/>
      <diagonal/>
    </border>
    <border>
      <left style="thin">
        <color theme="0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0"/>
      </top>
      <bottom style="thin">
        <color theme="1" tint="0.499984740745262"/>
      </bottom>
      <diagonal/>
    </border>
    <border>
      <left/>
      <right style="thin">
        <color theme="0"/>
      </right>
      <top style="thin">
        <color theme="1" tint="0.499984740745262"/>
      </top>
      <bottom style="thin">
        <color theme="0"/>
      </bottom>
      <diagonal/>
    </border>
    <border>
      <left style="thin">
        <color theme="1" tint="0.499984740745262"/>
      </left>
      <right style="thin">
        <color theme="0"/>
      </right>
      <top style="thin">
        <color theme="1" tint="0.499984740745262"/>
      </top>
      <bottom/>
      <diagonal/>
    </border>
    <border>
      <left/>
      <right/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1" tint="0.499984740745262"/>
      </right>
      <top/>
      <bottom style="thin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 style="medium">
        <color theme="1"/>
      </left>
      <right/>
      <top/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thin">
        <color theme="0"/>
      </top>
      <bottom/>
      <diagonal/>
    </border>
    <border>
      <left/>
      <right style="thin">
        <color theme="1" tint="0.499984740745262"/>
      </right>
      <top/>
      <bottom style="thin">
        <color theme="0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445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left" vertical="top" wrapText="1"/>
    </xf>
    <xf numFmtId="0" fontId="4" fillId="0" borderId="0" xfId="0" applyFont="1"/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vertical="top"/>
    </xf>
    <xf numFmtId="0" fontId="4" fillId="4" borderId="1" xfId="0" applyFont="1" applyFill="1" applyBorder="1" applyAlignment="1">
      <alignment horizontal="center" vertical="top"/>
    </xf>
    <xf numFmtId="0" fontId="4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center" vertical="top" wrapText="1"/>
    </xf>
    <xf numFmtId="0" fontId="4" fillId="17" borderId="1" xfId="0" applyFont="1" applyFill="1" applyBorder="1" applyAlignment="1">
      <alignment vertical="top"/>
    </xf>
    <xf numFmtId="0" fontId="4" fillId="18" borderId="1" xfId="0" applyFont="1" applyFill="1" applyBorder="1" applyAlignment="1">
      <alignment horizontal="left" vertical="top" wrapText="1"/>
    </xf>
    <xf numFmtId="0" fontId="4" fillId="18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9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center" vertical="top"/>
    </xf>
    <xf numFmtId="0" fontId="4" fillId="19" borderId="1" xfId="0" applyFont="1" applyFill="1" applyBorder="1" applyAlignment="1">
      <alignment horizontal="left" vertical="top" wrapText="1"/>
    </xf>
    <xf numFmtId="0" fontId="4" fillId="20" borderId="1" xfId="0" applyFont="1" applyFill="1" applyBorder="1" applyAlignment="1">
      <alignment vertical="top"/>
    </xf>
    <xf numFmtId="0" fontId="4" fillId="8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horizontal="center" vertical="top" wrapText="1"/>
    </xf>
    <xf numFmtId="0" fontId="4" fillId="21" borderId="1" xfId="0" applyFont="1" applyFill="1" applyBorder="1" applyAlignment="1">
      <alignment horizontal="left" vertical="top" wrapText="1"/>
    </xf>
    <xf numFmtId="0" fontId="4" fillId="21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/>
    </xf>
    <xf numFmtId="0" fontId="4" fillId="22" borderId="1" xfId="0" applyFont="1" applyFill="1" applyBorder="1" applyAlignment="1">
      <alignment vertical="top" wrapText="1"/>
    </xf>
    <xf numFmtId="0" fontId="4" fillId="22" borderId="1" xfId="0" applyFont="1" applyFill="1" applyBorder="1" applyAlignment="1">
      <alignment horizontal="center" vertical="top" wrapText="1"/>
    </xf>
    <xf numFmtId="0" fontId="4" fillId="8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vertical="top" wrapText="1"/>
    </xf>
    <xf numFmtId="0" fontId="4" fillId="10" borderId="1" xfId="0" applyFont="1" applyFill="1" applyBorder="1" applyAlignment="1">
      <alignment horizontal="center" vertical="top" wrapText="1"/>
    </xf>
    <xf numFmtId="0" fontId="4" fillId="23" borderId="1" xfId="0" applyFont="1" applyFill="1" applyBorder="1" applyAlignment="1">
      <alignment vertical="top" wrapText="1"/>
    </xf>
    <xf numFmtId="0" fontId="4" fillId="23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vertical="top" wrapText="1"/>
    </xf>
    <xf numFmtId="0" fontId="4" fillId="11" borderId="1" xfId="0" applyFont="1" applyFill="1" applyBorder="1" applyAlignment="1">
      <alignment horizontal="center" vertical="top" wrapText="1"/>
    </xf>
    <xf numFmtId="0" fontId="4" fillId="10" borderId="1" xfId="0" applyFont="1" applyFill="1" applyBorder="1" applyAlignment="1">
      <alignment horizontal="center" vertical="top"/>
    </xf>
    <xf numFmtId="0" fontId="4" fillId="10" borderId="1" xfId="0" applyFont="1" applyFill="1" applyBorder="1" applyAlignment="1">
      <alignment horizontal="left" vertical="top" wrapText="1"/>
    </xf>
    <xf numFmtId="0" fontId="4" fillId="11" borderId="1" xfId="0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center" vertical="top" wrapText="1"/>
    </xf>
    <xf numFmtId="0" fontId="4" fillId="11" borderId="1" xfId="0" applyFont="1" applyFill="1" applyBorder="1" applyAlignment="1">
      <alignment horizontal="center" vertical="top"/>
    </xf>
    <xf numFmtId="0" fontId="4" fillId="24" borderId="1" xfId="0" applyFont="1" applyFill="1" applyBorder="1" applyAlignment="1">
      <alignment horizontal="left" vertical="top" wrapText="1"/>
    </xf>
    <xf numFmtId="0" fontId="4" fillId="24" borderId="1" xfId="0" applyFont="1" applyFill="1" applyBorder="1" applyAlignment="1">
      <alignment horizontal="center" vertical="top" wrapText="1"/>
    </xf>
    <xf numFmtId="0" fontId="4" fillId="13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horizontal="center" vertical="top" wrapText="1"/>
    </xf>
    <xf numFmtId="0" fontId="4" fillId="12" borderId="1" xfId="0" applyFont="1" applyFill="1" applyBorder="1" applyAlignment="1">
      <alignment horizontal="center" vertical="top"/>
    </xf>
    <xf numFmtId="0" fontId="4" fillId="25" borderId="1" xfId="0" applyFont="1" applyFill="1" applyBorder="1" applyAlignment="1">
      <alignment horizontal="left" vertical="top"/>
    </xf>
    <xf numFmtId="0" fontId="4" fillId="25" borderId="1" xfId="0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left" vertical="top"/>
    </xf>
    <xf numFmtId="0" fontId="4" fillId="14" borderId="1" xfId="0" applyFont="1" applyFill="1" applyBorder="1" applyAlignment="1">
      <alignment horizontal="center" vertical="top"/>
    </xf>
    <xf numFmtId="0" fontId="4" fillId="13" borderId="1" xfId="0" applyFont="1" applyFill="1" applyBorder="1" applyAlignment="1">
      <alignment horizontal="center" vertical="top"/>
    </xf>
    <xf numFmtId="0" fontId="4" fillId="14" borderId="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/>
    </xf>
    <xf numFmtId="0" fontId="4" fillId="5" borderId="1" xfId="0" applyFont="1" applyFill="1" applyBorder="1" applyAlignment="1">
      <alignment vertical="top" wrapText="1"/>
    </xf>
    <xf numFmtId="0" fontId="4" fillId="17" borderId="4" xfId="0" applyFont="1" applyFill="1" applyBorder="1" applyAlignment="1">
      <alignment horizontal="left" vertical="top" wrapText="1"/>
    </xf>
    <xf numFmtId="0" fontId="4" fillId="17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vertical="top" wrapText="1"/>
    </xf>
    <xf numFmtId="0" fontId="4" fillId="7" borderId="1" xfId="0" applyFont="1" applyFill="1" applyBorder="1" applyAlignment="1">
      <alignment horizontal="center" vertical="top" wrapText="1"/>
    </xf>
    <xf numFmtId="0" fontId="4" fillId="27" borderId="4" xfId="0" applyFont="1" applyFill="1" applyBorder="1" applyAlignment="1">
      <alignment horizontal="left" vertical="top" wrapText="1"/>
    </xf>
    <xf numFmtId="0" fontId="4" fillId="27" borderId="1" xfId="0" applyFont="1" applyFill="1" applyBorder="1" applyAlignment="1">
      <alignment horizontal="left" vertical="top" wrapText="1"/>
    </xf>
    <xf numFmtId="0" fontId="4" fillId="8" borderId="1" xfId="0" applyFont="1" applyFill="1" applyBorder="1" applyAlignment="1">
      <alignment vertical="top" wrapText="1"/>
    </xf>
    <xf numFmtId="0" fontId="4" fillId="5" borderId="4" xfId="0" applyFont="1" applyFill="1" applyBorder="1" applyAlignment="1">
      <alignment horizontal="left" vertical="top" wrapText="1"/>
    </xf>
    <xf numFmtId="0" fontId="4" fillId="6" borderId="4" xfId="0" applyFont="1" applyFill="1" applyBorder="1" applyAlignment="1">
      <alignment horizontal="left" vertical="top" wrapText="1"/>
    </xf>
    <xf numFmtId="0" fontId="4" fillId="8" borderId="4" xfId="0" applyFont="1" applyFill="1" applyBorder="1" applyAlignment="1">
      <alignment horizontal="left" vertical="top" wrapText="1"/>
    </xf>
    <xf numFmtId="0" fontId="4" fillId="23" borderId="1" xfId="0" applyFont="1" applyFill="1" applyBorder="1" applyAlignment="1">
      <alignment horizontal="left" vertical="top" wrapText="1"/>
    </xf>
    <xf numFmtId="0" fontId="4" fillId="10" borderId="4" xfId="0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vertical="top" wrapText="1"/>
    </xf>
    <xf numFmtId="0" fontId="4" fillId="11" borderId="4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vertical="top" wrapText="1"/>
    </xf>
    <xf numFmtId="0" fontId="4" fillId="12" borderId="1" xfId="0" applyFont="1" applyFill="1" applyBorder="1" applyAlignment="1">
      <alignment horizontal="left" vertical="top"/>
    </xf>
    <xf numFmtId="0" fontId="4" fillId="12" borderId="4" xfId="0" applyFont="1" applyFill="1" applyBorder="1" applyAlignment="1">
      <alignment horizontal="left" vertical="top" wrapText="1"/>
    </xf>
    <xf numFmtId="0" fontId="4" fillId="14" borderId="1" xfId="0" applyFont="1" applyFill="1" applyBorder="1" applyAlignment="1">
      <alignment vertical="top" wrapText="1"/>
    </xf>
    <xf numFmtId="0" fontId="4" fillId="14" borderId="1" xfId="0" applyFont="1" applyFill="1" applyBorder="1" applyAlignment="1">
      <alignment horizontal="center" vertical="top" wrapText="1"/>
    </xf>
    <xf numFmtId="0" fontId="4" fillId="25" borderId="1" xfId="0" applyFont="1" applyFill="1" applyBorder="1" applyAlignment="1">
      <alignment horizontal="left" vertical="top" wrapText="1"/>
    </xf>
    <xf numFmtId="0" fontId="4" fillId="13" borderId="1" xfId="0" applyFont="1" applyFill="1" applyBorder="1" applyAlignment="1">
      <alignment horizontal="center" vertical="center"/>
    </xf>
    <xf numFmtId="0" fontId="4" fillId="13" borderId="4" xfId="0" applyFont="1" applyFill="1" applyBorder="1" applyAlignment="1">
      <alignment horizontal="left" vertical="top" wrapText="1"/>
    </xf>
    <xf numFmtId="0" fontId="4" fillId="14" borderId="1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left" vertical="center" wrapText="1"/>
    </xf>
    <xf numFmtId="0" fontId="4" fillId="14" borderId="4" xfId="0" applyFont="1" applyFill="1" applyBorder="1" applyAlignment="1">
      <alignment horizontal="left" vertical="top" wrapText="1"/>
    </xf>
    <xf numFmtId="0" fontId="4" fillId="28" borderId="4" xfId="0" applyFont="1" applyFill="1" applyBorder="1" applyAlignment="1">
      <alignment horizontal="left" vertical="top" wrapText="1"/>
    </xf>
    <xf numFmtId="0" fontId="4" fillId="28" borderId="1" xfId="0" applyFont="1" applyFill="1" applyBorder="1" applyAlignment="1">
      <alignment horizontal="left" vertical="top" wrapText="1"/>
    </xf>
    <xf numFmtId="0" fontId="4" fillId="0" borderId="0" xfId="0" applyFont="1" applyBorder="1"/>
    <xf numFmtId="0" fontId="12" fillId="0" borderId="0" xfId="0" applyFont="1" applyAlignment="1">
      <alignment horizontal="left" vertical="top" wrapText="1"/>
    </xf>
    <xf numFmtId="0" fontId="7" fillId="2" borderId="1" xfId="0" applyFont="1" applyFill="1" applyBorder="1" applyAlignment="1">
      <alignment horizontal="center" vertical="center"/>
    </xf>
    <xf numFmtId="0" fontId="6" fillId="30" borderId="0" xfId="0" applyFont="1" applyFill="1" applyAlignment="1">
      <alignment horizontal="center" vertical="center"/>
    </xf>
    <xf numFmtId="0" fontId="17" fillId="0" borderId="0" xfId="0" applyFont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4" fillId="0" borderId="1" xfId="0" applyFont="1" applyBorder="1"/>
    <xf numFmtId="0" fontId="4" fillId="0" borderId="0" xfId="0" applyFont="1" applyFill="1"/>
    <xf numFmtId="0" fontId="4" fillId="0" borderId="1" xfId="0" applyFont="1" applyBorder="1" applyAlignment="1">
      <alignment horizontal="center" vertical="top"/>
    </xf>
    <xf numFmtId="0" fontId="16" fillId="2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/>
    </xf>
    <xf numFmtId="0" fontId="17" fillId="0" borderId="1" xfId="0" applyFont="1" applyBorder="1"/>
    <xf numFmtId="0" fontId="14" fillId="0" borderId="1" xfId="0" applyFont="1" applyBorder="1"/>
    <xf numFmtId="0" fontId="0" fillId="0" borderId="1" xfId="0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15" fillId="1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14" fillId="0" borderId="1" xfId="0" applyFont="1" applyFill="1" applyBorder="1" applyAlignment="1">
      <alignment horizontal="center"/>
    </xf>
    <xf numFmtId="0" fontId="17" fillId="0" borderId="13" xfId="0" applyFont="1" applyBorder="1"/>
    <xf numFmtId="0" fontId="4" fillId="28" borderId="10" xfId="0" applyFont="1" applyFill="1" applyBorder="1" applyAlignment="1">
      <alignment horizontal="left" vertical="top" wrapText="1"/>
    </xf>
    <xf numFmtId="0" fontId="14" fillId="31" borderId="0" xfId="0" applyFont="1" applyFill="1" applyBorder="1" applyAlignment="1">
      <alignment vertical="top" wrapText="1"/>
    </xf>
    <xf numFmtId="0" fontId="4" fillId="4" borderId="6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center" vertical="center"/>
    </xf>
    <xf numFmtId="0" fontId="15" fillId="12" borderId="23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top" wrapText="1"/>
    </xf>
    <xf numFmtId="0" fontId="4" fillId="25" borderId="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vertical="top" wrapText="1"/>
    </xf>
    <xf numFmtId="0" fontId="4" fillId="4" borderId="12" xfId="0" applyFont="1" applyFill="1" applyBorder="1" applyAlignment="1">
      <alignment horizontal="left" vertical="top" wrapText="1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15" fillId="12" borderId="29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center" vertical="top"/>
    </xf>
    <xf numFmtId="0" fontId="4" fillId="14" borderId="18" xfId="0" applyFont="1" applyFill="1" applyBorder="1" applyAlignment="1">
      <alignment horizontal="left" vertical="top" wrapText="1"/>
    </xf>
    <xf numFmtId="0" fontId="16" fillId="2" borderId="21" xfId="0" applyFont="1" applyFill="1" applyBorder="1" applyAlignment="1">
      <alignment horizontal="center" vertical="center"/>
    </xf>
    <xf numFmtId="0" fontId="6" fillId="30" borderId="25" xfId="0" applyFont="1" applyFill="1" applyBorder="1" applyAlignment="1">
      <alignment horizontal="center" vertical="center"/>
    </xf>
    <xf numFmtId="0" fontId="6" fillId="30" borderId="34" xfId="0" applyFont="1" applyFill="1" applyBorder="1" applyAlignment="1">
      <alignment horizontal="center" vertical="center"/>
    </xf>
    <xf numFmtId="0" fontId="7" fillId="4" borderId="31" xfId="0" applyFont="1" applyFill="1" applyBorder="1" applyAlignment="1">
      <alignment horizontal="center" vertical="top" wrapText="1"/>
    </xf>
    <xf numFmtId="0" fontId="7" fillId="9" borderId="35" xfId="0" applyFont="1" applyFill="1" applyBorder="1" applyAlignment="1">
      <alignment horizontal="center" vertical="top" wrapText="1"/>
    </xf>
    <xf numFmtId="0" fontId="4" fillId="5" borderId="35" xfId="0" applyFont="1" applyFill="1" applyBorder="1" applyAlignment="1">
      <alignment horizontal="center" vertical="top" wrapText="1"/>
    </xf>
    <xf numFmtId="0" fontId="7" fillId="6" borderId="35" xfId="0" applyFont="1" applyFill="1" applyBorder="1" applyAlignment="1">
      <alignment horizontal="center" vertical="top" wrapText="1"/>
    </xf>
    <xf numFmtId="0" fontId="7" fillId="8" borderId="35" xfId="0" applyFont="1" applyFill="1" applyBorder="1" applyAlignment="1">
      <alignment horizontal="center" vertical="top" wrapText="1"/>
    </xf>
    <xf numFmtId="0" fontId="7" fillId="22" borderId="35" xfId="0" applyFont="1" applyFill="1" applyBorder="1" applyAlignment="1">
      <alignment horizontal="center" vertical="top" wrapText="1"/>
    </xf>
    <xf numFmtId="0" fontId="7" fillId="11" borderId="35" xfId="0" applyFont="1" applyFill="1" applyBorder="1" applyAlignment="1">
      <alignment horizontal="center" vertical="top" wrapText="1"/>
    </xf>
    <xf numFmtId="0" fontId="7" fillId="12" borderId="35" xfId="0" applyFont="1" applyFill="1" applyBorder="1" applyAlignment="1">
      <alignment horizontal="center" vertical="top" wrapText="1"/>
    </xf>
    <xf numFmtId="0" fontId="7" fillId="13" borderId="35" xfId="0" applyFont="1" applyFill="1" applyBorder="1" applyAlignment="1">
      <alignment horizontal="center" vertical="top" wrapText="1"/>
    </xf>
    <xf numFmtId="0" fontId="7" fillId="14" borderId="35" xfId="0" applyFont="1" applyFill="1" applyBorder="1" applyAlignment="1">
      <alignment horizontal="center" vertical="top"/>
    </xf>
    <xf numFmtId="0" fontId="4" fillId="14" borderId="18" xfId="0" applyFont="1" applyFill="1" applyBorder="1" applyAlignment="1">
      <alignment horizontal="center" vertical="top" wrapText="1"/>
    </xf>
    <xf numFmtId="0" fontId="4" fillId="14" borderId="18" xfId="0" applyFont="1" applyFill="1" applyBorder="1" applyAlignment="1">
      <alignment horizontal="center" vertical="center"/>
    </xf>
    <xf numFmtId="0" fontId="4" fillId="14" borderId="18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0" fillId="0" borderId="0" xfId="0" applyBorder="1"/>
    <xf numFmtId="0" fontId="17" fillId="0" borderId="0" xfId="0" applyFont="1" applyBorder="1"/>
    <xf numFmtId="0" fontId="0" fillId="0" borderId="20" xfId="0" applyBorder="1"/>
    <xf numFmtId="0" fontId="7" fillId="0" borderId="25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9" borderId="3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top" wrapText="1"/>
    </xf>
    <xf numFmtId="0" fontId="4" fillId="6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top" wrapText="1"/>
    </xf>
    <xf numFmtId="0" fontId="4" fillId="12" borderId="3" xfId="0" applyFont="1" applyFill="1" applyBorder="1" applyAlignment="1">
      <alignment horizontal="center" vertical="top"/>
    </xf>
    <xf numFmtId="0" fontId="4" fillId="14" borderId="3" xfId="0" applyFont="1" applyFill="1" applyBorder="1" applyAlignment="1">
      <alignment horizontal="center" vertical="center" wrapText="1"/>
    </xf>
    <xf numFmtId="0" fontId="4" fillId="32" borderId="1" xfId="0" applyFont="1" applyFill="1" applyBorder="1" applyAlignment="1">
      <alignment horizontal="center" vertical="center"/>
    </xf>
    <xf numFmtId="0" fontId="4" fillId="32" borderId="3" xfId="0" applyFont="1" applyFill="1" applyBorder="1" applyAlignment="1">
      <alignment horizontal="center" vertical="center"/>
    </xf>
    <xf numFmtId="0" fontId="4" fillId="33" borderId="1" xfId="0" applyFont="1" applyFill="1" applyBorder="1" applyAlignment="1">
      <alignment horizontal="left" vertical="center" wrapText="1"/>
    </xf>
    <xf numFmtId="0" fontId="4" fillId="33" borderId="3" xfId="0" applyFont="1" applyFill="1" applyBorder="1" applyAlignment="1">
      <alignment horizontal="center" vertical="center" wrapText="1"/>
    </xf>
    <xf numFmtId="0" fontId="4" fillId="34" borderId="1" xfId="0" applyFont="1" applyFill="1" applyBorder="1" applyAlignment="1">
      <alignment horizontal="left" vertical="top" wrapText="1"/>
    </xf>
    <xf numFmtId="0" fontId="4" fillId="34" borderId="3" xfId="0" applyFont="1" applyFill="1" applyBorder="1" applyAlignment="1">
      <alignment horizontal="center" vertical="top" wrapText="1"/>
    </xf>
    <xf numFmtId="0" fontId="4" fillId="35" borderId="1" xfId="0" applyFont="1" applyFill="1" applyBorder="1" applyAlignment="1">
      <alignment horizontal="center" vertical="center"/>
    </xf>
    <xf numFmtId="0" fontId="4" fillId="35" borderId="3" xfId="0" applyFont="1" applyFill="1" applyBorder="1" applyAlignment="1">
      <alignment horizontal="center" vertical="center"/>
    </xf>
    <xf numFmtId="0" fontId="4" fillId="14" borderId="24" xfId="0" applyFont="1" applyFill="1" applyBorder="1" applyAlignment="1">
      <alignment horizontal="center" vertical="center" wrapText="1"/>
    </xf>
    <xf numFmtId="0" fontId="4" fillId="36" borderId="1" xfId="0" applyFont="1" applyFill="1" applyBorder="1" applyAlignment="1">
      <alignment horizontal="center" vertical="center"/>
    </xf>
    <xf numFmtId="0" fontId="4" fillId="36" borderId="3" xfId="0" applyFont="1" applyFill="1" applyBorder="1" applyAlignment="1">
      <alignment horizontal="center" vertical="center"/>
    </xf>
    <xf numFmtId="0" fontId="4" fillId="19" borderId="1" xfId="0" applyFont="1" applyFill="1" applyBorder="1" applyAlignment="1">
      <alignment horizontal="center" vertical="top" wrapText="1"/>
    </xf>
    <xf numFmtId="0" fontId="4" fillId="4" borderId="15" xfId="0" applyFont="1" applyFill="1" applyBorder="1" applyAlignment="1">
      <alignment horizontal="center" vertical="center" wrapText="1"/>
    </xf>
    <xf numFmtId="0" fontId="4" fillId="9" borderId="3" xfId="0" applyFont="1" applyFill="1" applyBorder="1" applyAlignment="1">
      <alignment horizontal="center" vertical="center" wrapText="1"/>
    </xf>
    <xf numFmtId="0" fontId="4" fillId="18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8" borderId="3" xfId="0" applyFont="1" applyFill="1" applyBorder="1" applyAlignment="1">
      <alignment horizontal="center" vertical="center" wrapText="1"/>
    </xf>
    <xf numFmtId="0" fontId="4" fillId="21" borderId="3" xfId="0" applyFont="1" applyFill="1" applyBorder="1" applyAlignment="1">
      <alignment horizontal="center" vertical="center" wrapText="1"/>
    </xf>
    <xf numFmtId="0" fontId="4" fillId="22" borderId="3" xfId="0" applyFont="1" applyFill="1" applyBorder="1" applyAlignment="1">
      <alignment horizontal="center" vertical="center" wrapText="1"/>
    </xf>
    <xf numFmtId="0" fontId="4" fillId="10" borderId="3" xfId="0" applyFont="1" applyFill="1" applyBorder="1" applyAlignment="1">
      <alignment horizontal="center" vertical="center" wrapText="1"/>
    </xf>
    <xf numFmtId="0" fontId="4" fillId="23" borderId="3" xfId="0" applyFont="1" applyFill="1" applyBorder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4" fillId="12" borderId="3" xfId="0" applyFont="1" applyFill="1" applyBorder="1" applyAlignment="1">
      <alignment horizontal="center" vertical="center" wrapText="1"/>
    </xf>
    <xf numFmtId="0" fontId="4" fillId="24" borderId="3" xfId="0" applyFont="1" applyFill="1" applyBorder="1" applyAlignment="1">
      <alignment horizontal="center" vertical="center" wrapText="1"/>
    </xf>
    <xf numFmtId="0" fontId="4" fillId="13" borderId="3" xfId="0" applyFont="1" applyFill="1" applyBorder="1" applyAlignment="1">
      <alignment horizontal="center" vertical="center" wrapText="1"/>
    </xf>
    <xf numFmtId="0" fontId="4" fillId="25" borderId="3" xfId="0" applyFont="1" applyFill="1" applyBorder="1" applyAlignment="1">
      <alignment horizontal="center" vertical="center"/>
    </xf>
    <xf numFmtId="0" fontId="4" fillId="25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top"/>
    </xf>
    <xf numFmtId="0" fontId="20" fillId="0" borderId="0" xfId="0" applyFont="1" applyAlignment="1">
      <alignment horizontal="center" wrapText="1"/>
    </xf>
    <xf numFmtId="0" fontId="16" fillId="2" borderId="4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6" fillId="2" borderId="7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45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5" fillId="15" borderId="1" xfId="0" applyFont="1" applyFill="1" applyBorder="1" applyAlignment="1">
      <alignment horizontal="left" vertical="center"/>
    </xf>
    <xf numFmtId="0" fontId="3" fillId="15" borderId="1" xfId="0" applyFont="1" applyFill="1" applyBorder="1" applyAlignment="1">
      <alignment horizontal="center" vertical="center"/>
    </xf>
    <xf numFmtId="0" fontId="7" fillId="14" borderId="32" xfId="0" applyFont="1" applyFill="1" applyBorder="1" applyAlignment="1">
      <alignment horizontal="center" vertical="top"/>
    </xf>
    <xf numFmtId="0" fontId="16" fillId="2" borderId="6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/>
    </xf>
    <xf numFmtId="0" fontId="4" fillId="0" borderId="22" xfId="0" applyFont="1" applyBorder="1" applyAlignment="1">
      <alignment vertical="top"/>
    </xf>
    <xf numFmtId="0" fontId="3" fillId="15" borderId="0" xfId="0" applyFont="1" applyFill="1" applyAlignment="1">
      <alignment horizontal="left" vertical="center"/>
    </xf>
    <xf numFmtId="0" fontId="14" fillId="37" borderId="1" xfId="0" applyFont="1" applyFill="1" applyBorder="1" applyAlignment="1">
      <alignment horizontal="center" vertical="center"/>
    </xf>
    <xf numFmtId="0" fontId="14" fillId="37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top"/>
    </xf>
    <xf numFmtId="0" fontId="7" fillId="5" borderId="35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/>
    </xf>
    <xf numFmtId="0" fontId="7" fillId="10" borderId="35" xfId="0" applyFont="1" applyFill="1" applyBorder="1" applyAlignment="1">
      <alignment horizontal="center" vertical="top" wrapText="1"/>
    </xf>
    <xf numFmtId="0" fontId="4" fillId="33" borderId="1" xfId="0" applyFont="1" applyFill="1" applyBorder="1" applyAlignment="1">
      <alignment horizontal="left" vertical="top" wrapText="1"/>
    </xf>
    <xf numFmtId="0" fontId="4" fillId="33" borderId="3" xfId="0" applyFont="1" applyFill="1" applyBorder="1" applyAlignment="1">
      <alignment horizontal="center" vertical="top" wrapText="1"/>
    </xf>
    <xf numFmtId="0" fontId="4" fillId="32" borderId="1" xfId="0" applyFont="1" applyFill="1" applyBorder="1" applyAlignment="1">
      <alignment horizontal="center" vertical="top"/>
    </xf>
    <xf numFmtId="0" fontId="4" fillId="32" borderId="3" xfId="0" applyFont="1" applyFill="1" applyBorder="1" applyAlignment="1">
      <alignment horizontal="center" vertical="top"/>
    </xf>
    <xf numFmtId="0" fontId="4" fillId="34" borderId="1" xfId="0" applyFont="1" applyFill="1" applyBorder="1" applyAlignment="1">
      <alignment horizontal="center" vertical="top"/>
    </xf>
    <xf numFmtId="0" fontId="4" fillId="34" borderId="3" xfId="0" applyFont="1" applyFill="1" applyBorder="1" applyAlignment="1">
      <alignment horizontal="center" vertical="top"/>
    </xf>
    <xf numFmtId="0" fontId="7" fillId="14" borderId="35" xfId="0" applyFont="1" applyFill="1" applyBorder="1" applyAlignment="1">
      <alignment horizontal="center" vertical="top" wrapText="1"/>
    </xf>
    <xf numFmtId="0" fontId="4" fillId="35" borderId="1" xfId="0" applyFont="1" applyFill="1" applyBorder="1" applyAlignment="1">
      <alignment horizontal="center" vertical="top"/>
    </xf>
    <xf numFmtId="0" fontId="4" fillId="35" borderId="3" xfId="0" applyFont="1" applyFill="1" applyBorder="1" applyAlignment="1">
      <alignment horizontal="center" vertical="top"/>
    </xf>
    <xf numFmtId="0" fontId="16" fillId="31" borderId="0" xfId="0" applyFont="1" applyFill="1" applyBorder="1" applyAlignment="1">
      <alignment horizontal="center" vertical="top"/>
    </xf>
    <xf numFmtId="0" fontId="16" fillId="31" borderId="1" xfId="0" applyFont="1" applyFill="1" applyBorder="1" applyAlignment="1">
      <alignment horizontal="center" vertical="top"/>
    </xf>
    <xf numFmtId="0" fontId="16" fillId="31" borderId="0" xfId="0" applyFont="1" applyFill="1" applyBorder="1" applyAlignment="1">
      <alignment horizontal="center" vertical="center"/>
    </xf>
    <xf numFmtId="0" fontId="16" fillId="31" borderId="1" xfId="0" applyFont="1" applyFill="1" applyBorder="1" applyAlignment="1">
      <alignment horizontal="center" vertical="center"/>
    </xf>
    <xf numFmtId="0" fontId="16" fillId="31" borderId="5" xfId="0" applyFont="1" applyFill="1" applyBorder="1" applyAlignment="1">
      <alignment horizontal="center" vertical="center"/>
    </xf>
    <xf numFmtId="0" fontId="16" fillId="31" borderId="29" xfId="0" applyFont="1" applyFill="1" applyBorder="1" applyAlignment="1">
      <alignment horizontal="center" vertical="top"/>
    </xf>
    <xf numFmtId="0" fontId="16" fillId="31" borderId="29" xfId="0" applyFont="1" applyFill="1" applyBorder="1" applyAlignment="1">
      <alignment horizontal="center" vertical="center"/>
    </xf>
    <xf numFmtId="0" fontId="16" fillId="31" borderId="38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6" fillId="30" borderId="51" xfId="0" applyFont="1" applyFill="1" applyBorder="1" applyAlignment="1">
      <alignment horizontal="center" vertical="center"/>
    </xf>
    <xf numFmtId="0" fontId="6" fillId="30" borderId="1" xfId="0" applyFont="1" applyFill="1" applyBorder="1" applyAlignment="1">
      <alignment horizontal="center" vertical="center"/>
    </xf>
    <xf numFmtId="0" fontId="9" fillId="0" borderId="1" xfId="0" applyFont="1" applyBorder="1"/>
    <xf numFmtId="0" fontId="4" fillId="0" borderId="6" xfId="0" applyFont="1" applyBorder="1"/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0" fillId="0" borderId="6" xfId="0" applyBorder="1"/>
    <xf numFmtId="0" fontId="7" fillId="0" borderId="6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3" xfId="0" applyBorder="1"/>
    <xf numFmtId="0" fontId="0" fillId="0" borderId="15" xfId="0" applyBorder="1"/>
    <xf numFmtId="0" fontId="0" fillId="0" borderId="4" xfId="0" applyBorder="1"/>
    <xf numFmtId="0" fontId="1" fillId="0" borderId="1" xfId="0" applyFont="1" applyFill="1" applyBorder="1" applyAlignment="1">
      <alignment horizontal="right"/>
    </xf>
    <xf numFmtId="0" fontId="4" fillId="0" borderId="1" xfId="0" applyFont="1" applyFill="1" applyBorder="1"/>
    <xf numFmtId="0" fontId="4" fillId="0" borderId="3" xfId="0" applyFont="1" applyFill="1" applyBorder="1"/>
    <xf numFmtId="0" fontId="4" fillId="0" borderId="1" xfId="0" applyFont="1" applyFill="1" applyBorder="1" applyAlignment="1">
      <alignment horizontal="right" vertical="center" wrapText="1" indent="1"/>
    </xf>
    <xf numFmtId="0" fontId="5" fillId="0" borderId="1" xfId="0" applyFont="1" applyFill="1" applyBorder="1" applyAlignment="1">
      <alignment horizontal="right" vertical="center" wrapText="1" indent="1"/>
    </xf>
    <xf numFmtId="9" fontId="6" fillId="0" borderId="1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 indent="1"/>
    </xf>
    <xf numFmtId="0" fontId="5" fillId="15" borderId="2" xfId="0" applyFont="1" applyFill="1" applyBorder="1" applyAlignment="1">
      <alignment horizontal="left" vertical="center"/>
    </xf>
    <xf numFmtId="0" fontId="4" fillId="14" borderId="5" xfId="0" applyFont="1" applyFill="1" applyBorder="1" applyAlignment="1">
      <alignment horizontal="left" vertical="top"/>
    </xf>
    <xf numFmtId="0" fontId="4" fillId="14" borderId="5" xfId="0" applyFont="1" applyFill="1" applyBorder="1" applyAlignment="1">
      <alignment horizontal="center" vertical="top" wrapText="1"/>
    </xf>
    <xf numFmtId="0" fontId="4" fillId="14" borderId="14" xfId="0" applyFont="1" applyFill="1" applyBorder="1" applyAlignment="1">
      <alignment horizontal="center" vertical="center" wrapText="1"/>
    </xf>
    <xf numFmtId="0" fontId="3" fillId="15" borderId="9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top"/>
    </xf>
    <xf numFmtId="0" fontId="4" fillId="0" borderId="15" xfId="0" applyFont="1" applyBorder="1"/>
    <xf numFmtId="0" fontId="4" fillId="0" borderId="3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5" fillId="0" borderId="6" xfId="0" applyFont="1" applyBorder="1" applyAlignment="1">
      <alignment horizontal="left" vertical="top" wrapText="1"/>
    </xf>
    <xf numFmtId="0" fontId="4" fillId="0" borderId="9" xfId="0" applyFont="1" applyBorder="1" applyAlignment="1">
      <alignment vertical="center"/>
    </xf>
    <xf numFmtId="0" fontId="4" fillId="0" borderId="5" xfId="0" applyFont="1" applyBorder="1"/>
    <xf numFmtId="0" fontId="4" fillId="0" borderId="13" xfId="0" applyFont="1" applyBorder="1" applyAlignment="1">
      <alignment vertical="center"/>
    </xf>
    <xf numFmtId="0" fontId="4" fillId="0" borderId="4" xfId="0" applyFont="1" applyBorder="1"/>
    <xf numFmtId="0" fontId="2" fillId="0" borderId="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0" fillId="0" borderId="27" xfId="0" applyBorder="1"/>
    <xf numFmtId="0" fontId="3" fillId="15" borderId="27" xfId="0" applyFont="1" applyFill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14" fillId="0" borderId="4" xfId="0" applyFont="1" applyBorder="1"/>
    <xf numFmtId="0" fontId="2" fillId="0" borderId="5" xfId="0" applyFont="1" applyBorder="1" applyAlignment="1">
      <alignment horizontal="center" vertical="top"/>
    </xf>
    <xf numFmtId="0" fontId="4" fillId="2" borderId="5" xfId="0" applyFont="1" applyFill="1" applyBorder="1" applyAlignment="1">
      <alignment horizontal="left" vertical="top" wrapText="1"/>
    </xf>
    <xf numFmtId="0" fontId="17" fillId="0" borderId="5" xfId="0" applyFont="1" applyBorder="1"/>
    <xf numFmtId="0" fontId="17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top"/>
    </xf>
    <xf numFmtId="0" fontId="14" fillId="0" borderId="1" xfId="0" applyFont="1" applyFill="1" applyBorder="1"/>
    <xf numFmtId="0" fontId="3" fillId="0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/>
    </xf>
    <xf numFmtId="0" fontId="4" fillId="0" borderId="14" xfId="0" applyFont="1" applyBorder="1"/>
    <xf numFmtId="0" fontId="4" fillId="0" borderId="5" xfId="0" applyFont="1" applyBorder="1" applyAlignment="1">
      <alignment horizontal="left" vertical="top" wrapText="1"/>
    </xf>
    <xf numFmtId="0" fontId="14" fillId="0" borderId="5" xfId="0" applyFont="1" applyBorder="1"/>
    <xf numFmtId="0" fontId="4" fillId="0" borderId="5" xfId="0" applyFont="1" applyBorder="1" applyAlignment="1">
      <alignment horizontal="right" vertical="center" wrapText="1" indent="1"/>
    </xf>
    <xf numFmtId="9" fontId="6" fillId="0" borderId="5" xfId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top" wrapText="1"/>
    </xf>
    <xf numFmtId="0" fontId="4" fillId="8" borderId="3" xfId="0" applyFont="1" applyFill="1" applyBorder="1" applyAlignment="1">
      <alignment horizontal="center" vertical="top" wrapText="1"/>
    </xf>
    <xf numFmtId="0" fontId="4" fillId="21" borderId="3" xfId="0" applyFont="1" applyFill="1" applyBorder="1" applyAlignment="1">
      <alignment horizontal="center" vertical="top" wrapText="1"/>
    </xf>
    <xf numFmtId="0" fontId="4" fillId="22" borderId="3" xfId="0" applyFont="1" applyFill="1" applyBorder="1" applyAlignment="1">
      <alignment horizontal="center" vertical="top" wrapText="1"/>
    </xf>
    <xf numFmtId="0" fontId="4" fillId="23" borderId="3" xfId="0" applyFont="1" applyFill="1" applyBorder="1" applyAlignment="1">
      <alignment horizontal="center" vertical="top" wrapText="1"/>
    </xf>
    <xf numFmtId="0" fontId="4" fillId="11" borderId="3" xfId="0" applyFont="1" applyFill="1" applyBorder="1" applyAlignment="1">
      <alignment horizontal="center" vertical="top" wrapText="1"/>
    </xf>
    <xf numFmtId="0" fontId="4" fillId="12" borderId="3" xfId="0" applyFont="1" applyFill="1" applyBorder="1" applyAlignment="1">
      <alignment horizontal="center" vertical="top" wrapText="1"/>
    </xf>
    <xf numFmtId="0" fontId="4" fillId="24" borderId="3" xfId="0" applyFont="1" applyFill="1" applyBorder="1" applyAlignment="1">
      <alignment horizontal="center" vertical="top" wrapText="1"/>
    </xf>
    <xf numFmtId="0" fontId="4" fillId="13" borderId="3" xfId="0" applyFont="1" applyFill="1" applyBorder="1" applyAlignment="1">
      <alignment horizontal="center" vertical="top" wrapText="1"/>
    </xf>
    <xf numFmtId="0" fontId="4" fillId="14" borderId="3" xfId="0" applyFont="1" applyFill="1" applyBorder="1" applyAlignment="1">
      <alignment horizontal="center" vertical="top" wrapText="1"/>
    </xf>
    <xf numFmtId="0" fontId="4" fillId="25" borderId="3" xfId="0" applyFont="1" applyFill="1" applyBorder="1" applyAlignment="1">
      <alignment horizontal="center" vertical="top"/>
    </xf>
    <xf numFmtId="0" fontId="7" fillId="14" borderId="32" xfId="0" applyFont="1" applyFill="1" applyBorder="1" applyAlignment="1">
      <alignment horizontal="center" vertical="top" wrapText="1"/>
    </xf>
    <xf numFmtId="0" fontId="4" fillId="25" borderId="5" xfId="0" applyFont="1" applyFill="1" applyBorder="1" applyAlignment="1">
      <alignment horizontal="left" vertical="top" wrapText="1"/>
    </xf>
    <xf numFmtId="0" fontId="4" fillId="25" borderId="5" xfId="0" applyFont="1" applyFill="1" applyBorder="1" applyAlignment="1">
      <alignment horizontal="center" vertical="top"/>
    </xf>
    <xf numFmtId="0" fontId="4" fillId="25" borderId="14" xfId="0" applyFont="1" applyFill="1" applyBorder="1" applyAlignment="1">
      <alignment horizontal="center" vertical="top"/>
    </xf>
    <xf numFmtId="0" fontId="4" fillId="0" borderId="1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5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vertical="center"/>
    </xf>
    <xf numFmtId="0" fontId="4" fillId="0" borderId="6" xfId="0" applyFont="1" applyFill="1" applyBorder="1"/>
    <xf numFmtId="0" fontId="4" fillId="0" borderId="54" xfId="0" applyFont="1" applyBorder="1"/>
    <xf numFmtId="0" fontId="4" fillId="0" borderId="55" xfId="0" applyFont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4" fillId="28" borderId="47" xfId="0" applyFont="1" applyFill="1" applyBorder="1" applyAlignment="1">
      <alignment horizontal="left" vertical="top" wrapText="1"/>
    </xf>
    <xf numFmtId="0" fontId="16" fillId="31" borderId="18" xfId="0" applyFont="1" applyFill="1" applyBorder="1" applyAlignment="1">
      <alignment horizontal="center" vertical="center"/>
    </xf>
    <xf numFmtId="0" fontId="4" fillId="28" borderId="48" xfId="0" applyFont="1" applyFill="1" applyBorder="1" applyAlignment="1">
      <alignment horizontal="left" vertical="top" wrapText="1"/>
    </xf>
    <xf numFmtId="0" fontId="4" fillId="28" borderId="18" xfId="0" applyFont="1" applyFill="1" applyBorder="1" applyAlignment="1">
      <alignment horizontal="left" vertical="top" wrapText="1"/>
    </xf>
    <xf numFmtId="0" fontId="23" fillId="0" borderId="7" xfId="0" applyFont="1" applyBorder="1"/>
    <xf numFmtId="0" fontId="22" fillId="0" borderId="5" xfId="0" applyFont="1" applyBorder="1"/>
    <xf numFmtId="0" fontId="22" fillId="0" borderId="1" xfId="0" applyFont="1" applyBorder="1"/>
    <xf numFmtId="0" fontId="3" fillId="15" borderId="1" xfId="0" applyFont="1" applyFill="1" applyBorder="1" applyAlignment="1">
      <alignment horizontal="center" vertical="center"/>
    </xf>
    <xf numFmtId="0" fontId="3" fillId="15" borderId="0" xfId="0" applyFont="1" applyFill="1" applyAlignment="1">
      <alignment horizontal="center" vertical="center"/>
    </xf>
    <xf numFmtId="0" fontId="22" fillId="0" borderId="1" xfId="0" applyFont="1" applyBorder="1" applyAlignment="1">
      <alignment horizontal="left"/>
    </xf>
    <xf numFmtId="0" fontId="22" fillId="0" borderId="1" xfId="0" applyFont="1" applyBorder="1" applyAlignment="1">
      <alignment horizontal="left"/>
    </xf>
    <xf numFmtId="0" fontId="7" fillId="2" borderId="9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top"/>
    </xf>
    <xf numFmtId="0" fontId="7" fillId="13" borderId="7" xfId="0" applyFont="1" applyFill="1" applyBorder="1" applyAlignment="1">
      <alignment horizontal="center" vertical="top"/>
    </xf>
    <xf numFmtId="0" fontId="7" fillId="13" borderId="6" xfId="0" applyFont="1" applyFill="1" applyBorder="1" applyAlignment="1">
      <alignment horizontal="center" vertical="top"/>
    </xf>
    <xf numFmtId="0" fontId="7" fillId="5" borderId="5" xfId="0" applyFont="1" applyFill="1" applyBorder="1" applyAlignment="1">
      <alignment horizontal="center" vertical="top"/>
    </xf>
    <xf numFmtId="0" fontId="7" fillId="5" borderId="7" xfId="0" applyFont="1" applyFill="1" applyBorder="1" applyAlignment="1">
      <alignment horizontal="center" vertical="top"/>
    </xf>
    <xf numFmtId="0" fontId="7" fillId="5" borderId="6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7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7" fillId="8" borderId="5" xfId="0" applyFont="1" applyFill="1" applyBorder="1" applyAlignment="1">
      <alignment horizontal="center" vertical="top"/>
    </xf>
    <xf numFmtId="0" fontId="7" fillId="8" borderId="7" xfId="0" applyFont="1" applyFill="1" applyBorder="1" applyAlignment="1">
      <alignment horizontal="center" vertical="top"/>
    </xf>
    <xf numFmtId="0" fontId="7" fillId="8" borderId="6" xfId="0" applyFont="1" applyFill="1" applyBorder="1" applyAlignment="1">
      <alignment horizontal="center" vertical="top"/>
    </xf>
    <xf numFmtId="0" fontId="7" fillId="10" borderId="5" xfId="0" applyFont="1" applyFill="1" applyBorder="1" applyAlignment="1">
      <alignment horizontal="center" vertical="top"/>
    </xf>
    <xf numFmtId="0" fontId="7" fillId="10" borderId="7" xfId="0" applyFont="1" applyFill="1" applyBorder="1" applyAlignment="1">
      <alignment horizontal="center" vertical="top"/>
    </xf>
    <xf numFmtId="0" fontId="7" fillId="10" borderId="6" xfId="0" applyFont="1" applyFill="1" applyBorder="1" applyAlignment="1">
      <alignment horizontal="center" vertical="top"/>
    </xf>
    <xf numFmtId="0" fontId="7" fillId="11" borderId="5" xfId="0" applyFont="1" applyFill="1" applyBorder="1" applyAlignment="1">
      <alignment horizontal="center" vertical="top"/>
    </xf>
    <xf numFmtId="0" fontId="7" fillId="11" borderId="7" xfId="0" applyFont="1" applyFill="1" applyBorder="1" applyAlignment="1">
      <alignment horizontal="center" vertical="top"/>
    </xf>
    <xf numFmtId="0" fontId="7" fillId="11" borderId="6" xfId="0" applyFont="1" applyFill="1" applyBorder="1" applyAlignment="1">
      <alignment horizontal="center" vertical="top"/>
    </xf>
    <xf numFmtId="0" fontId="24" fillId="31" borderId="46" xfId="0" applyFont="1" applyFill="1" applyBorder="1" applyAlignment="1">
      <alignment horizontal="left" vertical="top" wrapText="1"/>
    </xf>
    <xf numFmtId="0" fontId="25" fillId="31" borderId="46" xfId="0" applyFont="1" applyFill="1" applyBorder="1" applyAlignment="1">
      <alignment horizontal="left" vertical="top" wrapText="1"/>
    </xf>
    <xf numFmtId="0" fontId="7" fillId="14" borderId="5" xfId="0" applyFont="1" applyFill="1" applyBorder="1" applyAlignment="1">
      <alignment horizontal="center" vertical="top"/>
    </xf>
    <xf numFmtId="0" fontId="7" fillId="14" borderId="7" xfId="0" applyFont="1" applyFill="1" applyBorder="1" applyAlignment="1">
      <alignment horizontal="center" vertical="top"/>
    </xf>
    <xf numFmtId="0" fontId="7" fillId="14" borderId="42" xfId="0" applyFont="1" applyFill="1" applyBorder="1" applyAlignment="1">
      <alignment horizontal="center" vertical="top"/>
    </xf>
    <xf numFmtId="0" fontId="7" fillId="4" borderId="7" xfId="0" applyFont="1" applyFill="1" applyBorder="1" applyAlignment="1">
      <alignment horizontal="center" vertical="top"/>
    </xf>
    <xf numFmtId="0" fontId="7" fillId="4" borderId="6" xfId="0" applyFont="1" applyFill="1" applyBorder="1" applyAlignment="1">
      <alignment horizontal="center" vertical="top"/>
    </xf>
    <xf numFmtId="0" fontId="5" fillId="26" borderId="3" xfId="0" applyFont="1" applyFill="1" applyBorder="1" applyAlignment="1">
      <alignment horizontal="center" vertical="center"/>
    </xf>
    <xf numFmtId="0" fontId="5" fillId="26" borderId="28" xfId="0" applyFont="1" applyFill="1" applyBorder="1" applyAlignment="1">
      <alignment horizontal="center" vertical="center"/>
    </xf>
    <xf numFmtId="0" fontId="3" fillId="15" borderId="14" xfId="0" applyFont="1" applyFill="1" applyBorder="1" applyAlignment="1">
      <alignment horizontal="center" vertical="center"/>
    </xf>
    <xf numFmtId="0" fontId="3" fillId="15" borderId="1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3" fillId="15" borderId="5" xfId="0" applyFont="1" applyFill="1" applyBorder="1" applyAlignment="1">
      <alignment horizontal="center" vertical="center"/>
    </xf>
    <xf numFmtId="0" fontId="3" fillId="15" borderId="6" xfId="0" applyFont="1" applyFill="1" applyBorder="1" applyAlignment="1">
      <alignment horizontal="center" vertical="center"/>
    </xf>
    <xf numFmtId="0" fontId="5" fillId="26" borderId="1" xfId="0" applyFont="1" applyFill="1" applyBorder="1" applyAlignment="1">
      <alignment horizontal="center" vertical="center"/>
    </xf>
    <xf numFmtId="0" fontId="5" fillId="26" borderId="4" xfId="0" applyFont="1" applyFill="1" applyBorder="1" applyAlignment="1">
      <alignment horizontal="center" vertical="center"/>
    </xf>
    <xf numFmtId="0" fontId="7" fillId="12" borderId="5" xfId="0" applyFont="1" applyFill="1" applyBorder="1" applyAlignment="1">
      <alignment horizontal="center" vertical="top"/>
    </xf>
    <xf numFmtId="0" fontId="7" fillId="12" borderId="7" xfId="0" applyFont="1" applyFill="1" applyBorder="1" applyAlignment="1">
      <alignment horizontal="center" vertical="top"/>
    </xf>
    <xf numFmtId="0" fontId="7" fillId="12" borderId="6" xfId="0" applyFont="1" applyFill="1" applyBorder="1" applyAlignment="1">
      <alignment horizontal="center" vertical="top"/>
    </xf>
    <xf numFmtId="0" fontId="7" fillId="9" borderId="5" xfId="0" applyFont="1" applyFill="1" applyBorder="1" applyAlignment="1">
      <alignment horizontal="center" vertical="top"/>
    </xf>
    <xf numFmtId="0" fontId="7" fillId="9" borderId="7" xfId="0" applyFont="1" applyFill="1" applyBorder="1" applyAlignment="1">
      <alignment horizontal="center" vertical="top"/>
    </xf>
    <xf numFmtId="0" fontId="7" fillId="9" borderId="6" xfId="0" applyFont="1" applyFill="1" applyBorder="1" applyAlignment="1">
      <alignment horizontal="center" vertical="top"/>
    </xf>
    <xf numFmtId="0" fontId="3" fillId="3" borderId="11" xfId="0" applyFont="1" applyFill="1" applyBorder="1" applyAlignment="1">
      <alignment horizontal="left" vertical="top" wrapText="1"/>
    </xf>
    <xf numFmtId="0" fontId="3" fillId="3" borderId="13" xfId="0" applyFont="1" applyFill="1" applyBorder="1" applyAlignment="1">
      <alignment horizontal="left" vertical="top" wrapText="1"/>
    </xf>
    <xf numFmtId="0" fontId="3" fillId="3" borderId="1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0" fillId="16" borderId="16" xfId="0" applyFont="1" applyFill="1" applyBorder="1" applyAlignment="1">
      <alignment horizontal="center" vertical="center"/>
    </xf>
    <xf numFmtId="0" fontId="10" fillId="16" borderId="17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9" fontId="6" fillId="29" borderId="18" xfId="1" applyFont="1" applyFill="1" applyBorder="1" applyAlignment="1">
      <alignment horizontal="center" vertical="center"/>
    </xf>
    <xf numFmtId="9" fontId="6" fillId="29" borderId="19" xfId="1" applyFont="1" applyFill="1" applyBorder="1" applyAlignment="1">
      <alignment horizontal="center" vertical="center"/>
    </xf>
    <xf numFmtId="9" fontId="6" fillId="29" borderId="5" xfId="1" applyFont="1" applyFill="1" applyBorder="1" applyAlignment="1">
      <alignment horizontal="center" vertical="center"/>
    </xf>
    <xf numFmtId="9" fontId="6" fillId="29" borderId="38" xfId="1" applyFont="1" applyFill="1" applyBorder="1" applyAlignment="1">
      <alignment horizontal="center" vertical="center"/>
    </xf>
    <xf numFmtId="0" fontId="3" fillId="26" borderId="39" xfId="0" applyFont="1" applyFill="1" applyBorder="1" applyAlignment="1">
      <alignment horizontal="center" vertical="center"/>
    </xf>
    <xf numFmtId="0" fontId="3" fillId="26" borderId="40" xfId="0" applyFont="1" applyFill="1" applyBorder="1" applyAlignment="1">
      <alignment horizontal="center" vertical="center"/>
    </xf>
    <xf numFmtId="0" fontId="3" fillId="26" borderId="41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right" vertical="center" wrapText="1"/>
    </xf>
    <xf numFmtId="0" fontId="5" fillId="3" borderId="30" xfId="0" applyFont="1" applyFill="1" applyBorder="1" applyAlignment="1">
      <alignment horizontal="right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right" vertical="center"/>
    </xf>
    <xf numFmtId="0" fontId="10" fillId="13" borderId="49" xfId="0" applyFont="1" applyFill="1" applyBorder="1" applyAlignment="1">
      <alignment horizontal="center" vertical="center"/>
    </xf>
    <xf numFmtId="0" fontId="10" fillId="13" borderId="17" xfId="0" applyFont="1" applyFill="1" applyBorder="1" applyAlignment="1">
      <alignment horizontal="center" vertical="center"/>
    </xf>
    <xf numFmtId="9" fontId="6" fillId="29" borderId="11" xfId="1" applyFont="1" applyFill="1" applyBorder="1" applyAlignment="1">
      <alignment horizontal="center" vertical="center"/>
    </xf>
    <xf numFmtId="0" fontId="10" fillId="13" borderId="12" xfId="0" applyFont="1" applyFill="1" applyBorder="1" applyAlignment="1">
      <alignment horizontal="center" vertical="center"/>
    </xf>
    <xf numFmtId="0" fontId="10" fillId="13" borderId="52" xfId="0" applyFont="1" applyFill="1" applyBorder="1" applyAlignment="1">
      <alignment horizontal="center" vertical="center"/>
    </xf>
    <xf numFmtId="0" fontId="7" fillId="13" borderId="11" xfId="0" applyFont="1" applyFill="1" applyBorder="1" applyAlignment="1">
      <alignment horizontal="center" vertical="top"/>
    </xf>
    <xf numFmtId="0" fontId="7" fillId="13" borderId="13" xfId="0" applyFont="1" applyFill="1" applyBorder="1" applyAlignment="1">
      <alignment horizontal="center" vertical="top"/>
    </xf>
    <xf numFmtId="0" fontId="7" fillId="13" borderId="12" xfId="0" applyFont="1" applyFill="1" applyBorder="1" applyAlignment="1">
      <alignment horizontal="center" vertical="top"/>
    </xf>
    <xf numFmtId="0" fontId="7" fillId="4" borderId="13" xfId="0" applyFont="1" applyFill="1" applyBorder="1" applyAlignment="1">
      <alignment horizontal="center" vertical="top"/>
    </xf>
    <xf numFmtId="0" fontId="7" fillId="4" borderId="12" xfId="0" applyFont="1" applyFill="1" applyBorder="1" applyAlignment="1">
      <alignment horizontal="center" vertical="top"/>
    </xf>
    <xf numFmtId="0" fontId="7" fillId="9" borderId="11" xfId="0" applyFont="1" applyFill="1" applyBorder="1" applyAlignment="1">
      <alignment horizontal="center" vertical="top"/>
    </xf>
    <xf numFmtId="0" fontId="7" fillId="9" borderId="13" xfId="0" applyFont="1" applyFill="1" applyBorder="1" applyAlignment="1">
      <alignment horizontal="center" vertical="top"/>
    </xf>
    <xf numFmtId="0" fontId="7" fillId="9" borderId="12" xfId="0" applyFont="1" applyFill="1" applyBorder="1" applyAlignment="1">
      <alignment horizontal="center" vertical="top"/>
    </xf>
    <xf numFmtId="0" fontId="7" fillId="5" borderId="11" xfId="0" applyFont="1" applyFill="1" applyBorder="1" applyAlignment="1">
      <alignment horizontal="center" vertical="top"/>
    </xf>
    <xf numFmtId="0" fontId="7" fillId="5" borderId="12" xfId="0" applyFont="1" applyFill="1" applyBorder="1" applyAlignment="1">
      <alignment horizontal="center" vertical="top"/>
    </xf>
    <xf numFmtId="0" fontId="7" fillId="6" borderId="11" xfId="0" applyFont="1" applyFill="1" applyBorder="1" applyAlignment="1">
      <alignment horizontal="center" vertical="top"/>
    </xf>
    <xf numFmtId="0" fontId="7" fillId="6" borderId="13" xfId="0" applyFont="1" applyFill="1" applyBorder="1" applyAlignment="1">
      <alignment horizontal="center" vertical="top"/>
    </xf>
    <xf numFmtId="0" fontId="7" fillId="6" borderId="12" xfId="0" applyFont="1" applyFill="1" applyBorder="1" applyAlignment="1">
      <alignment horizontal="center" vertical="top"/>
    </xf>
    <xf numFmtId="0" fontId="7" fillId="8" borderId="11" xfId="0" applyFont="1" applyFill="1" applyBorder="1" applyAlignment="1">
      <alignment horizontal="center" vertical="top"/>
    </xf>
    <xf numFmtId="0" fontId="7" fillId="8" borderId="13" xfId="0" applyFont="1" applyFill="1" applyBorder="1" applyAlignment="1">
      <alignment horizontal="center" vertical="top"/>
    </xf>
    <xf numFmtId="0" fontId="7" fillId="8" borderId="12" xfId="0" applyFont="1" applyFill="1" applyBorder="1" applyAlignment="1">
      <alignment horizontal="center" vertical="top"/>
    </xf>
    <xf numFmtId="0" fontId="7" fillId="10" borderId="11" xfId="0" applyFont="1" applyFill="1" applyBorder="1" applyAlignment="1">
      <alignment horizontal="center" vertical="top"/>
    </xf>
    <xf numFmtId="0" fontId="7" fillId="10" borderId="13" xfId="0" applyFont="1" applyFill="1" applyBorder="1" applyAlignment="1">
      <alignment horizontal="center" vertical="top"/>
    </xf>
    <xf numFmtId="0" fontId="7" fillId="10" borderId="12" xfId="0" applyFont="1" applyFill="1" applyBorder="1" applyAlignment="1">
      <alignment horizontal="center" vertical="top"/>
    </xf>
    <xf numFmtId="0" fontId="7" fillId="11" borderId="11" xfId="0" applyFont="1" applyFill="1" applyBorder="1" applyAlignment="1">
      <alignment horizontal="center" vertical="top"/>
    </xf>
    <xf numFmtId="0" fontId="7" fillId="11" borderId="13" xfId="0" applyFont="1" applyFill="1" applyBorder="1" applyAlignment="1">
      <alignment horizontal="center" vertical="top"/>
    </xf>
    <xf numFmtId="0" fontId="7" fillId="11" borderId="12" xfId="0" applyFont="1" applyFill="1" applyBorder="1" applyAlignment="1">
      <alignment horizontal="center" vertical="top"/>
    </xf>
    <xf numFmtId="0" fontId="7" fillId="12" borderId="11" xfId="0" applyFont="1" applyFill="1" applyBorder="1" applyAlignment="1">
      <alignment horizontal="center" vertical="top"/>
    </xf>
    <xf numFmtId="0" fontId="7" fillId="12" borderId="13" xfId="0" applyFont="1" applyFill="1" applyBorder="1" applyAlignment="1">
      <alignment horizontal="center" vertical="top"/>
    </xf>
    <xf numFmtId="0" fontId="7" fillId="12" borderId="12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horizontal="center" vertical="center" wrapText="1"/>
    </xf>
    <xf numFmtId="0" fontId="7" fillId="2" borderId="53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7" fillId="2" borderId="34" xfId="0" applyFont="1" applyFill="1" applyBorder="1" applyAlignment="1">
      <alignment horizontal="center" vertical="center"/>
    </xf>
    <xf numFmtId="0" fontId="5" fillId="26" borderId="29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26" borderId="15" xfId="0" applyFont="1" applyFill="1" applyBorder="1" applyAlignment="1">
      <alignment horizontal="center" vertical="center"/>
    </xf>
    <xf numFmtId="0" fontId="3" fillId="26" borderId="8" xfId="0" applyFont="1" applyFill="1" applyBorder="1" applyAlignment="1">
      <alignment horizontal="center" vertical="center"/>
    </xf>
    <xf numFmtId="0" fontId="3" fillId="26" borderId="57" xfId="0" applyFont="1" applyFill="1" applyBorder="1" applyAlignment="1">
      <alignment horizontal="center" vertical="center"/>
    </xf>
    <xf numFmtId="0" fontId="6" fillId="16" borderId="1" xfId="0" applyFont="1" applyFill="1" applyBorder="1" applyAlignment="1">
      <alignment horizontal="center" vertical="center"/>
    </xf>
    <xf numFmtId="9" fontId="6" fillId="29" borderId="1" xfId="1" applyFont="1" applyFill="1" applyBorder="1" applyAlignment="1">
      <alignment horizontal="center" vertical="center"/>
    </xf>
  </cellXfs>
  <cellStyles count="2">
    <cellStyle name="Normal" xfId="0" builtinId="0"/>
    <cellStyle name="Porcentagem" xfId="1" builtinId="5"/>
  </cellStyles>
  <dxfs count="39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ont>
        <color theme="1" tint="0.499984740745262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theme="1" tint="0.499984740745262"/>
      </font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ill>
        <patternFill patternType="solid">
          <fgColor theme="0"/>
          <bgColor theme="0"/>
        </patternFill>
      </fill>
    </dxf>
    <dxf>
      <fill>
        <patternFill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2324099</xdr:colOff>
      <xdr:row>4</xdr:row>
      <xdr:rowOff>104778</xdr:rowOff>
    </xdr:from>
    <xdr:to>
      <xdr:col>8</xdr:col>
      <xdr:colOff>19049</xdr:colOff>
      <xdr:row>9</xdr:row>
      <xdr:rowOff>0</xdr:rowOff>
    </xdr:to>
    <xdr:cxnSp macro="">
      <xdr:nvCxnSpPr>
        <xdr:cNvPr id="5" name="Conector: angular 4">
          <a:extLst>
            <a:ext uri="{FF2B5EF4-FFF2-40B4-BE49-F238E27FC236}">
              <a16:creationId xmlns:a16="http://schemas.microsoft.com/office/drawing/2014/main" id="{E7CE6B61-98BE-4EF9-BFEA-2852E0B73E63}"/>
            </a:ext>
          </a:extLst>
        </xdr:cNvPr>
        <xdr:cNvCxnSpPr/>
      </xdr:nvCxnSpPr>
      <xdr:spPr>
        <a:xfrm rot="5400000" flipH="1" flipV="1">
          <a:off x="8767763" y="1604964"/>
          <a:ext cx="2228847" cy="657225"/>
        </a:xfrm>
        <a:prstGeom prst="bentConnector3">
          <a:avLst>
            <a:gd name="adj1" fmla="val 100000"/>
          </a:avLst>
        </a:prstGeom>
        <a:ln w="50800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2324100</xdr:colOff>
      <xdr:row>9</xdr:row>
      <xdr:rowOff>0</xdr:rowOff>
    </xdr:from>
    <xdr:to>
      <xdr:col>8</xdr:col>
      <xdr:colOff>15875</xdr:colOff>
      <xdr:row>10</xdr:row>
      <xdr:rowOff>15875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BA67A387-ABAB-4CCE-87BF-E9156C043B5E}"/>
            </a:ext>
          </a:extLst>
        </xdr:cNvPr>
        <xdr:cNvCxnSpPr/>
      </xdr:nvCxnSpPr>
      <xdr:spPr>
        <a:xfrm>
          <a:off x="9553575" y="3048000"/>
          <a:ext cx="654050" cy="292100"/>
        </a:xfrm>
        <a:prstGeom prst="line">
          <a:avLst/>
        </a:prstGeom>
        <a:ln w="508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2324100</xdr:colOff>
      <xdr:row>9</xdr:row>
      <xdr:rowOff>0</xdr:rowOff>
    </xdr:from>
    <xdr:to>
      <xdr:col>8</xdr:col>
      <xdr:colOff>15875</xdr:colOff>
      <xdr:row>10</xdr:row>
      <xdr:rowOff>15875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4E385711-91CF-4CA7-966C-FF8190F4B234}"/>
            </a:ext>
          </a:extLst>
        </xdr:cNvPr>
        <xdr:cNvCxnSpPr/>
      </xdr:nvCxnSpPr>
      <xdr:spPr>
        <a:xfrm>
          <a:off x="10115550" y="3181350"/>
          <a:ext cx="654050" cy="349250"/>
        </a:xfrm>
        <a:prstGeom prst="line">
          <a:avLst/>
        </a:prstGeom>
        <a:ln w="508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2324100</xdr:colOff>
      <xdr:row>9</xdr:row>
      <xdr:rowOff>0</xdr:rowOff>
    </xdr:from>
    <xdr:to>
      <xdr:col>8</xdr:col>
      <xdr:colOff>15875</xdr:colOff>
      <xdr:row>10</xdr:row>
      <xdr:rowOff>15875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552EDD9A-1E10-4642-A171-C574E0F45DB5}"/>
            </a:ext>
          </a:extLst>
        </xdr:cNvPr>
        <xdr:cNvCxnSpPr/>
      </xdr:nvCxnSpPr>
      <xdr:spPr>
        <a:xfrm>
          <a:off x="10115550" y="3181350"/>
          <a:ext cx="654050" cy="349250"/>
        </a:xfrm>
        <a:prstGeom prst="line">
          <a:avLst/>
        </a:prstGeom>
        <a:ln w="508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2324099</xdr:colOff>
      <xdr:row>4</xdr:row>
      <xdr:rowOff>104778</xdr:rowOff>
    </xdr:from>
    <xdr:to>
      <xdr:col>8</xdr:col>
      <xdr:colOff>19049</xdr:colOff>
      <xdr:row>9</xdr:row>
      <xdr:rowOff>0</xdr:rowOff>
    </xdr:to>
    <xdr:cxnSp macro="">
      <xdr:nvCxnSpPr>
        <xdr:cNvPr id="18" name="Conector: angular 17">
          <a:extLst>
            <a:ext uri="{FF2B5EF4-FFF2-40B4-BE49-F238E27FC236}">
              <a16:creationId xmlns:a16="http://schemas.microsoft.com/office/drawing/2014/main" id="{31007F07-FD8C-415B-9575-A6E4D0187DBB}"/>
            </a:ext>
          </a:extLst>
        </xdr:cNvPr>
        <xdr:cNvCxnSpPr/>
      </xdr:nvCxnSpPr>
      <xdr:spPr>
        <a:xfrm rot="5400000" flipH="1" flipV="1">
          <a:off x="9577388" y="1595439"/>
          <a:ext cx="2209798" cy="657225"/>
        </a:xfrm>
        <a:prstGeom prst="bentConnector3">
          <a:avLst>
            <a:gd name="adj1" fmla="val 100000"/>
          </a:avLst>
        </a:prstGeom>
        <a:ln w="50800"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2324100</xdr:colOff>
      <xdr:row>9</xdr:row>
      <xdr:rowOff>0</xdr:rowOff>
    </xdr:from>
    <xdr:to>
      <xdr:col>8</xdr:col>
      <xdr:colOff>15875</xdr:colOff>
      <xdr:row>10</xdr:row>
      <xdr:rowOff>15875</xdr:rowOff>
    </xdr:to>
    <xdr:cxnSp macro="">
      <xdr:nvCxnSpPr>
        <xdr:cNvPr id="33" name="Conector recto 32">
          <a:extLst>
            <a:ext uri="{FF2B5EF4-FFF2-40B4-BE49-F238E27FC236}">
              <a16:creationId xmlns:a16="http://schemas.microsoft.com/office/drawing/2014/main" id="{8A9E0321-B88A-455C-8CC6-985DBBAC4EAF}"/>
            </a:ext>
          </a:extLst>
        </xdr:cNvPr>
        <xdr:cNvCxnSpPr/>
      </xdr:nvCxnSpPr>
      <xdr:spPr>
        <a:xfrm>
          <a:off x="9547225" y="4429125"/>
          <a:ext cx="660400" cy="650875"/>
        </a:xfrm>
        <a:prstGeom prst="line">
          <a:avLst/>
        </a:prstGeom>
        <a:ln w="508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2324100</xdr:colOff>
      <xdr:row>9</xdr:row>
      <xdr:rowOff>0</xdr:rowOff>
    </xdr:from>
    <xdr:to>
      <xdr:col>8</xdr:col>
      <xdr:colOff>15875</xdr:colOff>
      <xdr:row>10</xdr:row>
      <xdr:rowOff>15875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EC6732B4-54DA-4B5D-94C9-3D9B68637319}"/>
            </a:ext>
          </a:extLst>
        </xdr:cNvPr>
        <xdr:cNvCxnSpPr/>
      </xdr:nvCxnSpPr>
      <xdr:spPr>
        <a:xfrm>
          <a:off x="10248900" y="3114675"/>
          <a:ext cx="311150" cy="292100"/>
        </a:xfrm>
        <a:prstGeom prst="line">
          <a:avLst/>
        </a:prstGeom>
        <a:ln w="50800"/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onefsc-my.sharepoint.com/Users/j.eke/Documents/New%20Approaches%2023.04.109/Continious%20Improvement/Comparaci&#243;n%20CI_commmunity%20standa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table"/>
      <sheetName val="Principle 1 -10"/>
      <sheetName val="Priciple 2"/>
      <sheetName val="P 3"/>
      <sheetName val="Principle 2"/>
      <sheetName val="Principle 3"/>
      <sheetName val="Principle 4"/>
      <sheetName val="Principle 5"/>
      <sheetName val="Principle 6"/>
      <sheetName val="Principle 7"/>
      <sheetName val="Principle 8"/>
      <sheetName val="Principle 9"/>
      <sheetName val="Principle 10"/>
      <sheetName val="Glossary of Terms"/>
    </sheetNames>
    <sheetDataSet>
      <sheetData sheetId="0">
        <row r="1">
          <cell r="A1" t="str">
            <v xml:space="preserve">Adopted </v>
          </cell>
        </row>
        <row r="2">
          <cell r="A2" t="str">
            <v xml:space="preserve">Adapted </v>
          </cell>
        </row>
        <row r="3">
          <cell r="A3" t="str">
            <v xml:space="preserve">Dropped </v>
          </cell>
        </row>
        <row r="4">
          <cell r="A4" t="str">
            <v xml:space="preserve">New Indicator added </v>
          </cell>
        </row>
        <row r="5">
          <cell r="A5" t="str">
            <v xml:space="preserve">Choose option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157D6-3A61-486C-8BD4-23C2B6C5C305}">
  <sheetPr>
    <tabColor rgb="FF00B050"/>
  </sheetPr>
  <dimension ref="A1:Z82"/>
  <sheetViews>
    <sheetView zoomScaleNormal="100" workbookViewId="0">
      <selection activeCell="B6" sqref="B6:F7"/>
    </sheetView>
  </sheetViews>
  <sheetFormatPr defaultColWidth="11.453125" defaultRowHeight="14.5" x14ac:dyDescent="0.35"/>
  <cols>
    <col min="1" max="1" width="11.453125" customWidth="1"/>
    <col min="2" max="2" width="46.1796875" customWidth="1"/>
    <col min="3" max="4" width="22.54296875" style="1" customWidth="1"/>
    <col min="5" max="5" width="6.54296875" customWidth="1"/>
    <col min="6" max="6" width="9.54296875" customWidth="1"/>
    <col min="7" max="7" width="14.81640625" hidden="1" customWidth="1"/>
    <col min="8" max="8" width="39.26953125" customWidth="1"/>
    <col min="9" max="9" width="19.81640625" customWidth="1"/>
    <col min="10" max="10" width="11.26953125" customWidth="1"/>
    <col min="11" max="11" width="42.26953125" customWidth="1"/>
    <col min="12" max="13" width="4.54296875" customWidth="1"/>
    <col min="14" max="14" width="42.26953125" customWidth="1"/>
    <col min="15" max="16" width="5" customWidth="1"/>
    <col min="17" max="17" width="42.26953125" customWidth="1"/>
    <col min="18" max="19" width="4.81640625" customWidth="1"/>
    <col min="20" max="20" width="42.26953125" customWidth="1"/>
    <col min="21" max="22" width="4.81640625" customWidth="1"/>
    <col min="23" max="23" width="42.26953125" customWidth="1"/>
    <col min="24" max="25" width="5.1796875" customWidth="1"/>
  </cols>
  <sheetData>
    <row r="1" spans="1:26" ht="15.5" x14ac:dyDescent="0.35">
      <c r="A1" s="91"/>
      <c r="B1" s="329" t="s">
        <v>325</v>
      </c>
      <c r="C1" s="329"/>
      <c r="D1" s="329"/>
      <c r="E1" s="329"/>
      <c r="F1" s="329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</row>
    <row r="2" spans="1:26" ht="15.5" x14ac:dyDescent="0.35">
      <c r="A2" s="91"/>
      <c r="B2" s="328" t="s">
        <v>0</v>
      </c>
      <c r="C2" s="328"/>
      <c r="D2" s="328"/>
      <c r="E2" s="328"/>
      <c r="F2" s="328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</row>
    <row r="3" spans="1:26" ht="15.5" x14ac:dyDescent="0.35">
      <c r="A3" s="91"/>
      <c r="B3" s="329" t="s">
        <v>1</v>
      </c>
      <c r="C3" s="329"/>
      <c r="D3" s="329"/>
      <c r="E3" s="329"/>
      <c r="F3" s="329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</row>
    <row r="4" spans="1:26" ht="15.5" x14ac:dyDescent="0.35">
      <c r="A4" s="91"/>
      <c r="B4" s="234"/>
      <c r="C4" s="100"/>
      <c r="D4" s="100"/>
      <c r="E4" s="91"/>
      <c r="F4" s="91"/>
      <c r="G4" s="240"/>
      <c r="H4" s="239"/>
      <c r="I4" s="242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</row>
    <row r="5" spans="1:26" ht="24" customHeight="1" x14ac:dyDescent="0.35">
      <c r="A5" s="233"/>
      <c r="B5" s="323" t="s">
        <v>2</v>
      </c>
      <c r="C5" s="258"/>
      <c r="D5" s="258"/>
      <c r="E5" s="259"/>
      <c r="F5" s="259"/>
      <c r="G5" s="241"/>
      <c r="H5" s="243"/>
      <c r="I5" s="88" t="s">
        <v>3</v>
      </c>
      <c r="J5" s="237"/>
      <c r="K5" s="194" t="s">
        <v>4</v>
      </c>
      <c r="L5" s="148"/>
      <c r="M5" s="148"/>
      <c r="N5" s="194" t="s">
        <v>5</v>
      </c>
      <c r="O5" s="238"/>
      <c r="P5" s="238"/>
      <c r="Q5" s="194" t="s">
        <v>6</v>
      </c>
      <c r="R5" s="237"/>
      <c r="S5" s="237"/>
      <c r="T5" s="194" t="s">
        <v>7</v>
      </c>
      <c r="U5" s="236"/>
      <c r="V5" s="236"/>
      <c r="W5" s="194" t="s">
        <v>8</v>
      </c>
      <c r="X5" s="97"/>
      <c r="Y5" s="91"/>
    </row>
    <row r="6" spans="1:26" ht="42" customHeight="1" x14ac:dyDescent="0.35">
      <c r="A6" s="256"/>
      <c r="B6" s="349" t="s">
        <v>326</v>
      </c>
      <c r="C6" s="349"/>
      <c r="D6" s="349"/>
      <c r="E6" s="349"/>
      <c r="F6" s="349"/>
      <c r="G6" s="141"/>
      <c r="H6" s="239"/>
      <c r="I6" s="373" t="s">
        <v>359</v>
      </c>
      <c r="J6" s="266" t="s">
        <v>9</v>
      </c>
      <c r="K6" s="2"/>
      <c r="L6" s="97"/>
      <c r="M6" s="97"/>
      <c r="N6" s="2"/>
      <c r="O6" s="97"/>
      <c r="P6" s="97"/>
      <c r="Q6" s="2"/>
      <c r="R6" s="97"/>
      <c r="S6" s="97"/>
      <c r="T6" s="2"/>
      <c r="U6" s="97"/>
      <c r="V6" s="97"/>
      <c r="W6" s="2"/>
      <c r="X6" s="97"/>
      <c r="Y6" s="97"/>
    </row>
    <row r="7" spans="1:26" ht="42" customHeight="1" x14ac:dyDescent="0.35">
      <c r="A7" s="257"/>
      <c r="B7" s="349"/>
      <c r="C7" s="349"/>
      <c r="D7" s="349"/>
      <c r="E7" s="349"/>
      <c r="F7" s="349"/>
      <c r="G7" s="141"/>
      <c r="H7" s="239"/>
      <c r="I7" s="374"/>
      <c r="J7" s="266" t="s">
        <v>10</v>
      </c>
      <c r="K7" s="2"/>
      <c r="L7" s="97"/>
      <c r="M7" s="97"/>
      <c r="N7" s="2"/>
      <c r="O7" s="97"/>
      <c r="P7" s="97"/>
      <c r="Q7" s="2"/>
      <c r="R7" s="97"/>
      <c r="S7" s="97"/>
      <c r="T7" s="2"/>
      <c r="U7" s="97"/>
      <c r="V7" s="97"/>
      <c r="W7" s="2"/>
      <c r="X7" s="97"/>
      <c r="Y7" s="97"/>
    </row>
    <row r="8" spans="1:26" ht="26" customHeight="1" x14ac:dyDescent="0.35">
      <c r="A8" s="257"/>
      <c r="B8" s="350" t="s">
        <v>327</v>
      </c>
      <c r="C8" s="350"/>
      <c r="D8" s="350"/>
      <c r="E8" s="350"/>
      <c r="F8" s="350"/>
      <c r="G8" s="141"/>
      <c r="H8" s="239"/>
      <c r="I8" s="374"/>
      <c r="J8" s="266" t="s">
        <v>11</v>
      </c>
      <c r="K8" s="2"/>
      <c r="L8" s="98"/>
      <c r="M8" s="98"/>
      <c r="N8" s="2"/>
      <c r="O8" s="98"/>
      <c r="P8" s="98"/>
      <c r="Q8" s="2"/>
      <c r="R8" s="98"/>
      <c r="S8" s="98"/>
      <c r="T8" s="2"/>
      <c r="U8" s="101"/>
      <c r="V8" s="101"/>
      <c r="W8" s="2"/>
      <c r="X8" s="98"/>
      <c r="Y8" s="98"/>
    </row>
    <row r="9" spans="1:26" s="3" customFormat="1" ht="59.5" customHeight="1" x14ac:dyDescent="0.3">
      <c r="A9" s="257"/>
      <c r="B9" s="350" t="s">
        <v>12</v>
      </c>
      <c r="C9" s="350"/>
      <c r="D9" s="350"/>
      <c r="E9" s="350"/>
      <c r="F9" s="350"/>
      <c r="G9" s="85"/>
      <c r="H9" s="245"/>
      <c r="I9" s="92"/>
      <c r="J9" s="229"/>
      <c r="K9" s="103"/>
      <c r="L9" s="103"/>
      <c r="M9" s="103"/>
      <c r="N9" s="103"/>
      <c r="O9" s="103"/>
      <c r="P9" s="103"/>
      <c r="Q9" s="54"/>
      <c r="R9" s="99"/>
      <c r="S9" s="99"/>
      <c r="T9" s="96"/>
      <c r="U9" s="108"/>
      <c r="V9" s="108"/>
      <c r="W9" s="96"/>
      <c r="X9" s="99"/>
      <c r="Y9" s="99"/>
    </row>
    <row r="10" spans="1:26" s="3" customFormat="1" ht="21.75" customHeight="1" x14ac:dyDescent="0.3">
      <c r="A10" s="257"/>
      <c r="B10" s="350" t="s">
        <v>13</v>
      </c>
      <c r="C10" s="350"/>
      <c r="D10" s="350"/>
      <c r="E10" s="350"/>
      <c r="F10" s="350"/>
      <c r="H10" s="228"/>
      <c r="I10" s="92"/>
      <c r="J10" s="229"/>
      <c r="K10" s="103"/>
      <c r="L10" s="103"/>
      <c r="M10" s="103"/>
      <c r="N10" s="103"/>
      <c r="O10" s="103"/>
      <c r="P10" s="103"/>
      <c r="Q10" s="388" t="s">
        <v>14</v>
      </c>
      <c r="R10" s="377">
        <f>L23+O23+R23</f>
        <v>0</v>
      </c>
      <c r="S10" s="378"/>
      <c r="T10" s="103"/>
      <c r="U10" s="103"/>
      <c r="V10" s="103"/>
      <c r="W10" s="388" t="s">
        <v>15</v>
      </c>
      <c r="X10" s="379">
        <f>R10+U23+X23</f>
        <v>0</v>
      </c>
      <c r="Y10" s="380"/>
      <c r="Z10" s="86"/>
    </row>
    <row r="11" spans="1:26" s="3" customFormat="1" ht="20.25" customHeight="1" x14ac:dyDescent="0.3">
      <c r="A11" s="257"/>
      <c r="B11" s="350"/>
      <c r="C11" s="350"/>
      <c r="D11" s="350"/>
      <c r="E11" s="350"/>
      <c r="F11" s="350"/>
      <c r="H11" s="228"/>
      <c r="I11" s="316"/>
      <c r="J11" s="90"/>
      <c r="K11" s="103"/>
      <c r="L11" s="103"/>
      <c r="M11" s="103"/>
      <c r="N11" s="103"/>
      <c r="O11" s="103"/>
      <c r="P11" s="103"/>
      <c r="Q11" s="389"/>
      <c r="R11" s="381">
        <f>R10/C67</f>
        <v>0</v>
      </c>
      <c r="S11" s="382"/>
      <c r="T11" s="103"/>
      <c r="U11" s="103"/>
      <c r="V11" s="103"/>
      <c r="W11" s="390"/>
      <c r="X11" s="383">
        <f>X10/C67</f>
        <v>0</v>
      </c>
      <c r="Y11" s="384"/>
    </row>
    <row r="12" spans="1:26" s="3" customFormat="1" ht="31.5" customHeight="1" x14ac:dyDescent="0.3">
      <c r="A12" s="257"/>
      <c r="B12" s="350"/>
      <c r="C12" s="350"/>
      <c r="D12" s="350"/>
      <c r="E12" s="350"/>
      <c r="F12" s="350"/>
      <c r="H12" s="228"/>
      <c r="I12" s="317"/>
      <c r="J12" s="90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3"/>
      <c r="V12" s="103"/>
      <c r="W12" s="246"/>
      <c r="X12" s="247"/>
      <c r="Y12" s="248"/>
      <c r="Z12" s="93"/>
    </row>
    <row r="13" spans="1:26" s="3" customFormat="1" ht="20.25" customHeight="1" x14ac:dyDescent="0.3">
      <c r="A13" s="257"/>
      <c r="B13" s="350" t="s">
        <v>16</v>
      </c>
      <c r="C13" s="350"/>
      <c r="D13" s="350"/>
      <c r="E13" s="350"/>
      <c r="F13" s="350"/>
      <c r="H13" s="228"/>
      <c r="I13" s="317"/>
      <c r="J13" s="90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390" t="s">
        <v>17</v>
      </c>
      <c r="X13" s="379">
        <f>M23+P23+S23+V23+Y23</f>
        <v>0</v>
      </c>
      <c r="Y13" s="380"/>
    </row>
    <row r="14" spans="1:26" s="3" customFormat="1" ht="20.25" customHeight="1" x14ac:dyDescent="0.3">
      <c r="A14" s="257"/>
      <c r="B14" s="350"/>
      <c r="C14" s="350"/>
      <c r="D14" s="350"/>
      <c r="E14" s="350"/>
      <c r="F14" s="350"/>
      <c r="H14" s="228"/>
      <c r="I14" s="317"/>
      <c r="J14" s="90"/>
      <c r="K14" s="103"/>
      <c r="L14" s="103"/>
      <c r="M14" s="103"/>
      <c r="N14" s="103"/>
      <c r="O14" s="103"/>
      <c r="P14" s="103"/>
      <c r="Q14" s="103"/>
      <c r="R14" s="103"/>
      <c r="S14" s="103"/>
      <c r="T14" s="103"/>
      <c r="U14" s="103"/>
      <c r="V14" s="103"/>
      <c r="W14" s="389"/>
      <c r="X14" s="383">
        <f>X13/C68</f>
        <v>0</v>
      </c>
      <c r="Y14" s="384"/>
    </row>
    <row r="15" spans="1:26" s="3" customFormat="1" ht="20.25" customHeight="1" x14ac:dyDescent="0.3">
      <c r="A15" s="257"/>
      <c r="B15" s="228"/>
      <c r="C15" s="228"/>
      <c r="D15" s="228"/>
      <c r="E15" s="228"/>
      <c r="F15" s="228"/>
      <c r="H15" s="228"/>
      <c r="I15" s="317"/>
      <c r="J15" s="90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</row>
    <row r="16" spans="1:26" s="3" customFormat="1" ht="19.5" customHeight="1" x14ac:dyDescent="0.3">
      <c r="A16" s="257"/>
      <c r="B16" s="228"/>
      <c r="C16" s="228"/>
      <c r="D16" s="228"/>
      <c r="E16" s="228"/>
      <c r="F16" s="228"/>
      <c r="H16" s="261"/>
      <c r="I16" s="317"/>
      <c r="J16" s="90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</row>
    <row r="17" spans="1:26" s="3" customFormat="1" ht="20.25" customHeight="1" x14ac:dyDescent="0.3">
      <c r="A17" s="257"/>
      <c r="B17" s="228"/>
      <c r="C17" s="228"/>
      <c r="D17" s="228"/>
      <c r="E17" s="228"/>
      <c r="F17" s="228"/>
      <c r="G17" s="264"/>
      <c r="H17" s="257"/>
      <c r="I17" s="318"/>
      <c r="J17" s="90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</row>
    <row r="18" spans="1:26" s="3" customFormat="1" ht="20.25" customHeight="1" x14ac:dyDescent="0.3">
      <c r="A18" s="92"/>
      <c r="B18" s="260"/>
      <c r="C18" s="260"/>
      <c r="D18" s="260"/>
      <c r="E18" s="233"/>
      <c r="F18" s="233"/>
      <c r="G18" s="92"/>
      <c r="H18" s="92"/>
      <c r="I18" s="92"/>
      <c r="J18" s="103"/>
      <c r="K18" s="26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</row>
    <row r="19" spans="1:26" s="3" customFormat="1" ht="26.25" customHeight="1" thickBot="1" x14ac:dyDescent="0.4">
      <c r="A19" s="92"/>
      <c r="B19" s="92"/>
      <c r="C19" s="92"/>
      <c r="D19" s="231" t="s">
        <v>18</v>
      </c>
      <c r="E19" s="232"/>
      <c r="F19" s="92"/>
      <c r="G19" s="92"/>
      <c r="H19" s="92"/>
      <c r="I19" s="230" t="s">
        <v>19</v>
      </c>
      <c r="J19" s="103"/>
      <c r="K19" s="125" t="s">
        <v>20</v>
      </c>
      <c r="L19" s="103"/>
      <c r="M19" s="103"/>
      <c r="N19" s="103"/>
      <c r="O19" s="103"/>
      <c r="P19" s="103"/>
      <c r="Q19" s="103"/>
      <c r="R19" s="103"/>
      <c r="S19" s="103"/>
      <c r="T19" s="103"/>
      <c r="U19" s="103"/>
      <c r="V19" s="103"/>
      <c r="W19" s="103"/>
      <c r="X19" s="103"/>
      <c r="Y19" s="103"/>
      <c r="Z19" s="93"/>
    </row>
    <row r="20" spans="1:26" s="55" customFormat="1" ht="20.25" customHeight="1" x14ac:dyDescent="0.35">
      <c r="A20" s="391" t="s">
        <v>21</v>
      </c>
      <c r="B20" s="362" t="s">
        <v>22</v>
      </c>
      <c r="C20" s="396" t="s">
        <v>23</v>
      </c>
      <c r="D20" s="399" t="s">
        <v>24</v>
      </c>
      <c r="E20" s="103"/>
      <c r="F20" s="330" t="s">
        <v>25</v>
      </c>
      <c r="G20" s="102"/>
      <c r="H20" s="375" t="s">
        <v>26</v>
      </c>
      <c r="I20" s="376"/>
      <c r="J20" s="103"/>
      <c r="K20" s="385" t="s">
        <v>27</v>
      </c>
      <c r="L20" s="386"/>
      <c r="M20" s="386"/>
      <c r="N20" s="386"/>
      <c r="O20" s="386"/>
      <c r="P20" s="386"/>
      <c r="Q20" s="386"/>
      <c r="R20" s="386"/>
      <c r="S20" s="386"/>
      <c r="T20" s="386"/>
      <c r="U20" s="386"/>
      <c r="V20" s="386"/>
      <c r="W20" s="386"/>
      <c r="X20" s="386"/>
      <c r="Y20" s="387"/>
    </row>
    <row r="21" spans="1:26" s="55" customFormat="1" ht="20.25" customHeight="1" x14ac:dyDescent="0.35">
      <c r="A21" s="392"/>
      <c r="B21" s="394"/>
      <c r="C21" s="397"/>
      <c r="D21" s="400"/>
      <c r="E21" s="90"/>
      <c r="F21" s="330"/>
      <c r="G21" s="102"/>
      <c r="H21" s="358" t="s">
        <v>28</v>
      </c>
      <c r="I21" s="360" t="s">
        <v>29</v>
      </c>
      <c r="J21" s="103"/>
      <c r="K21" s="363" t="s">
        <v>30</v>
      </c>
      <c r="L21" s="365" t="s">
        <v>31</v>
      </c>
      <c r="M21" s="365"/>
      <c r="N21" s="363" t="s">
        <v>32</v>
      </c>
      <c r="O21" s="356" t="s">
        <v>33</v>
      </c>
      <c r="P21" s="366"/>
      <c r="Q21" s="363" t="s">
        <v>34</v>
      </c>
      <c r="R21" s="356" t="s">
        <v>35</v>
      </c>
      <c r="S21" s="366"/>
      <c r="T21" s="363" t="s">
        <v>36</v>
      </c>
      <c r="U21" s="356" t="s">
        <v>37</v>
      </c>
      <c r="V21" s="366"/>
      <c r="W21" s="363" t="s">
        <v>38</v>
      </c>
      <c r="X21" s="356" t="s">
        <v>39</v>
      </c>
      <c r="Y21" s="357"/>
    </row>
    <row r="22" spans="1:26" s="3" customFormat="1" ht="15.75" customHeight="1" x14ac:dyDescent="0.3">
      <c r="A22" s="392"/>
      <c r="B22" s="394"/>
      <c r="C22" s="397"/>
      <c r="D22" s="400"/>
      <c r="E22" s="92"/>
      <c r="F22" s="330"/>
      <c r="G22" s="4" t="s">
        <v>40</v>
      </c>
      <c r="H22" s="359"/>
      <c r="I22" s="361"/>
      <c r="J22" s="5"/>
      <c r="K22" s="364"/>
      <c r="L22" s="104" t="s">
        <v>41</v>
      </c>
      <c r="M22" s="104" t="s">
        <v>42</v>
      </c>
      <c r="N22" s="364"/>
      <c r="O22" s="104" t="s">
        <v>43</v>
      </c>
      <c r="P22" s="104" t="s">
        <v>44</v>
      </c>
      <c r="Q22" s="364"/>
      <c r="R22" s="104" t="s">
        <v>45</v>
      </c>
      <c r="S22" s="104" t="s">
        <v>46</v>
      </c>
      <c r="T22" s="364"/>
      <c r="U22" s="104" t="s">
        <v>47</v>
      </c>
      <c r="V22" s="104" t="s">
        <v>48</v>
      </c>
      <c r="W22" s="364"/>
      <c r="X22" s="104" t="s">
        <v>49</v>
      </c>
      <c r="Y22" s="121" t="s">
        <v>50</v>
      </c>
    </row>
    <row r="23" spans="1:26" s="3" customFormat="1" ht="23.25" customHeight="1" thickBot="1" x14ac:dyDescent="0.35">
      <c r="A23" s="393"/>
      <c r="B23" s="395"/>
      <c r="C23" s="398"/>
      <c r="D23" s="401"/>
      <c r="E23" s="92"/>
      <c r="F23" s="330"/>
      <c r="G23" s="87" t="s">
        <v>51</v>
      </c>
      <c r="H23" s="105" t="s">
        <v>328</v>
      </c>
      <c r="I23" s="362"/>
      <c r="J23" s="5"/>
      <c r="K23" s="113" t="s">
        <v>52</v>
      </c>
      <c r="L23" s="114">
        <f>SUM(L24:L70)</f>
        <v>0</v>
      </c>
      <c r="M23" s="114">
        <f>COUNTIF(K24:K70,"*")-L23</f>
        <v>0</v>
      </c>
      <c r="N23" s="113" t="s">
        <v>53</v>
      </c>
      <c r="O23" s="114">
        <f>SUM(O24:O70)</f>
        <v>0</v>
      </c>
      <c r="P23" s="114">
        <f>COUNTIF(N24:N70,"*")-O23</f>
        <v>0</v>
      </c>
      <c r="Q23" s="113" t="s">
        <v>54</v>
      </c>
      <c r="R23" s="114">
        <f>SUM(R24:R70)</f>
        <v>0</v>
      </c>
      <c r="S23" s="114">
        <f>COUNTIF(Q24:Q70,"*")-R23</f>
        <v>0</v>
      </c>
      <c r="T23" s="113" t="s">
        <v>55</v>
      </c>
      <c r="U23" s="114">
        <f>SUM(U24:U70)</f>
        <v>0</v>
      </c>
      <c r="V23" s="114">
        <f>COUNTIF(T24:T70,"*")-U23</f>
        <v>0</v>
      </c>
      <c r="W23" s="113" t="s">
        <v>56</v>
      </c>
      <c r="X23" s="114">
        <f>SUM(X24:X70)</f>
        <v>0</v>
      </c>
      <c r="Y23" s="114">
        <f>COUNTIF(W24:W70,"*")-X23</f>
        <v>0</v>
      </c>
    </row>
    <row r="24" spans="1:26" s="8" customFormat="1" ht="30.65" customHeight="1" thickBot="1" x14ac:dyDescent="0.4">
      <c r="A24" s="127">
        <v>1</v>
      </c>
      <c r="B24" s="6" t="s">
        <v>57</v>
      </c>
      <c r="C24" s="115" t="s">
        <v>58</v>
      </c>
      <c r="D24" s="170"/>
      <c r="E24" s="185"/>
      <c r="F24" s="354">
        <v>1</v>
      </c>
      <c r="G24" s="9" t="s">
        <v>59</v>
      </c>
      <c r="H24" s="6" t="s">
        <v>329</v>
      </c>
      <c r="I24" s="7"/>
      <c r="J24" s="5"/>
      <c r="K24" s="112"/>
      <c r="L24" s="95">
        <f>IF(OR(K24="",K24=0),0,1)</f>
        <v>0</v>
      </c>
      <c r="M24" s="187">
        <v>0</v>
      </c>
      <c r="N24" s="112"/>
      <c r="O24" s="95">
        <f>IF(OR(N24="",N24=0),0,1)</f>
        <v>0</v>
      </c>
      <c r="P24" s="187">
        <v>0</v>
      </c>
      <c r="Q24" s="112"/>
      <c r="R24" s="95">
        <f>IF(OR(Q24="",Q24=0),0,1)</f>
        <v>0</v>
      </c>
      <c r="S24" s="187">
        <v>0</v>
      </c>
      <c r="T24" s="112"/>
      <c r="U24" s="95">
        <f>IF(OR(T24="",T24=0),0,1)</f>
        <v>0</v>
      </c>
      <c r="V24" s="187">
        <v>0</v>
      </c>
      <c r="W24" s="112"/>
      <c r="X24" s="95">
        <f>IF(OR(W24="",W24=0),0,1)</f>
        <v>0</v>
      </c>
      <c r="Y24" s="191">
        <v>0</v>
      </c>
      <c r="Z24" s="203"/>
    </row>
    <row r="25" spans="1:26" s="8" customFormat="1" ht="30.65" customHeight="1" x14ac:dyDescent="0.35">
      <c r="A25" s="127">
        <v>1</v>
      </c>
      <c r="B25" s="112" t="s">
        <v>60</v>
      </c>
      <c r="C25" s="115" t="s">
        <v>61</v>
      </c>
      <c r="D25" s="170"/>
      <c r="E25" s="185"/>
      <c r="F25" s="354"/>
      <c r="G25" s="9" t="s">
        <v>62</v>
      </c>
      <c r="H25" s="6" t="s">
        <v>330</v>
      </c>
      <c r="I25" s="7"/>
      <c r="J25" s="5"/>
      <c r="K25" s="112"/>
      <c r="L25" s="95">
        <f>IF(OR(K25="",K25=0),0,1)</f>
        <v>0</v>
      </c>
      <c r="M25" s="187">
        <v>0</v>
      </c>
      <c r="N25" s="112"/>
      <c r="O25" s="95">
        <f>IF(OR(N25="",N25=0),0,1)</f>
        <v>0</v>
      </c>
      <c r="P25" s="187">
        <v>0</v>
      </c>
      <c r="Q25" s="112"/>
      <c r="R25" s="95">
        <f>IF(OR(Q25="",Q25=0),0,1)</f>
        <v>0</v>
      </c>
      <c r="S25" s="187">
        <v>0</v>
      </c>
      <c r="T25" s="112"/>
      <c r="U25" s="95">
        <f>IF(OR(T25="",T25=0),0,1)</f>
        <v>0</v>
      </c>
      <c r="V25" s="187">
        <v>0</v>
      </c>
      <c r="W25" s="112"/>
      <c r="X25" s="95">
        <f>IF(OR(W25="",W25=0),0,1)</f>
        <v>0</v>
      </c>
      <c r="Y25" s="191">
        <v>0</v>
      </c>
      <c r="Z25" s="203"/>
    </row>
    <row r="26" spans="1:26" s="8" customFormat="1" ht="34.9" customHeight="1" x14ac:dyDescent="0.35">
      <c r="A26" s="128">
        <v>2</v>
      </c>
      <c r="B26" s="10" t="s">
        <v>63</v>
      </c>
      <c r="C26" s="11" t="s">
        <v>64</v>
      </c>
      <c r="D26" s="171"/>
      <c r="E26" s="185"/>
      <c r="F26" s="354"/>
      <c r="G26" s="9" t="s">
        <v>65</v>
      </c>
      <c r="H26" s="6" t="s">
        <v>358</v>
      </c>
      <c r="I26" s="7"/>
      <c r="J26" s="5"/>
      <c r="K26" s="12"/>
      <c r="L26" s="188">
        <v>0</v>
      </c>
      <c r="M26" s="199">
        <v>0</v>
      </c>
      <c r="N26" s="12"/>
      <c r="O26" s="188">
        <v>0</v>
      </c>
      <c r="P26" s="199">
        <v>0</v>
      </c>
      <c r="Q26" s="12"/>
      <c r="R26" s="188">
        <v>0</v>
      </c>
      <c r="S26" s="199">
        <v>0</v>
      </c>
      <c r="T26" s="12"/>
      <c r="U26" s="188">
        <v>0</v>
      </c>
      <c r="V26" s="199">
        <v>0</v>
      </c>
      <c r="W26" s="12"/>
      <c r="X26" s="188">
        <v>0</v>
      </c>
      <c r="Y26" s="200">
        <v>0</v>
      </c>
      <c r="Z26" s="203"/>
    </row>
    <row r="27" spans="1:26" s="8" customFormat="1" ht="36" customHeight="1" x14ac:dyDescent="0.35">
      <c r="A27" s="128">
        <v>2</v>
      </c>
      <c r="B27" s="13" t="s">
        <v>66</v>
      </c>
      <c r="C27" s="14" t="s">
        <v>67</v>
      </c>
      <c r="D27" s="172"/>
      <c r="E27" s="185"/>
      <c r="F27" s="354"/>
      <c r="G27" s="9" t="s">
        <v>68</v>
      </c>
      <c r="H27" s="6" t="s">
        <v>331</v>
      </c>
      <c r="I27" s="7"/>
      <c r="J27" s="5"/>
      <c r="K27" s="12"/>
      <c r="L27" s="188">
        <v>0</v>
      </c>
      <c r="M27" s="189">
        <v>0</v>
      </c>
      <c r="N27" s="12"/>
      <c r="O27" s="188">
        <v>0</v>
      </c>
      <c r="P27" s="189">
        <v>0</v>
      </c>
      <c r="Q27" s="12"/>
      <c r="R27" s="188">
        <v>0</v>
      </c>
      <c r="S27" s="189">
        <v>0</v>
      </c>
      <c r="T27" s="12"/>
      <c r="U27" s="188">
        <v>0</v>
      </c>
      <c r="V27" s="189">
        <v>0</v>
      </c>
      <c r="W27" s="12"/>
      <c r="X27" s="188">
        <v>0</v>
      </c>
      <c r="Y27" s="201">
        <v>0</v>
      </c>
      <c r="Z27" s="203"/>
    </row>
    <row r="28" spans="1:26" s="8" customFormat="1" ht="33.65" customHeight="1" x14ac:dyDescent="0.35">
      <c r="A28" s="128">
        <v>2</v>
      </c>
      <c r="B28" s="13" t="s">
        <v>69</v>
      </c>
      <c r="C28" s="14" t="s">
        <v>70</v>
      </c>
      <c r="D28" s="172"/>
      <c r="E28" s="185"/>
      <c r="F28" s="354"/>
      <c r="G28" s="9" t="s">
        <v>71</v>
      </c>
      <c r="H28" s="6" t="s">
        <v>332</v>
      </c>
      <c r="I28" s="7"/>
      <c r="J28" s="5"/>
      <c r="K28" s="12"/>
      <c r="L28" s="188">
        <v>0</v>
      </c>
      <c r="M28" s="189">
        <v>0</v>
      </c>
      <c r="N28" s="12"/>
      <c r="O28" s="188">
        <v>0</v>
      </c>
      <c r="P28" s="189">
        <v>0</v>
      </c>
      <c r="Q28" s="12"/>
      <c r="R28" s="188">
        <v>0</v>
      </c>
      <c r="S28" s="189">
        <v>0</v>
      </c>
      <c r="T28" s="12"/>
      <c r="U28" s="188">
        <v>0</v>
      </c>
      <c r="V28" s="189">
        <v>0</v>
      </c>
      <c r="W28" s="12"/>
      <c r="X28" s="188">
        <v>0</v>
      </c>
      <c r="Y28" s="201">
        <v>0</v>
      </c>
      <c r="Z28" s="203"/>
    </row>
    <row r="29" spans="1:26" s="8" customFormat="1" ht="29.5" customHeight="1" x14ac:dyDescent="0.35">
      <c r="A29" s="129">
        <v>3</v>
      </c>
      <c r="B29" s="15" t="s">
        <v>72</v>
      </c>
      <c r="C29" s="16" t="s">
        <v>73</v>
      </c>
      <c r="D29" s="173"/>
      <c r="E29" s="185"/>
      <c r="F29" s="355"/>
      <c r="G29" s="9" t="s">
        <v>74</v>
      </c>
      <c r="H29" s="6" t="s">
        <v>333</v>
      </c>
      <c r="I29" s="7"/>
      <c r="J29" s="5"/>
      <c r="K29" s="12"/>
      <c r="L29" s="188">
        <v>0</v>
      </c>
      <c r="M29" s="198">
        <v>0</v>
      </c>
      <c r="N29" s="12"/>
      <c r="O29" s="188">
        <v>0</v>
      </c>
      <c r="P29" s="198">
        <v>0</v>
      </c>
      <c r="Q29" s="12"/>
      <c r="R29" s="188">
        <v>0</v>
      </c>
      <c r="S29" s="198">
        <v>0</v>
      </c>
      <c r="T29" s="12"/>
      <c r="U29" s="188">
        <v>0</v>
      </c>
      <c r="V29" s="198">
        <v>0</v>
      </c>
      <c r="W29" s="12"/>
      <c r="X29" s="188">
        <v>0</v>
      </c>
      <c r="Y29" s="202">
        <v>0</v>
      </c>
      <c r="Z29" s="203"/>
    </row>
    <row r="30" spans="1:26" s="8" customFormat="1" ht="34.15" customHeight="1" x14ac:dyDescent="0.35">
      <c r="A30" s="129">
        <v>3</v>
      </c>
      <c r="B30" s="15" t="s">
        <v>75</v>
      </c>
      <c r="C30" s="16" t="s">
        <v>76</v>
      </c>
      <c r="D30" s="173"/>
      <c r="E30" s="185"/>
      <c r="F30" s="370">
        <v>2</v>
      </c>
      <c r="G30" s="17" t="s">
        <v>77</v>
      </c>
      <c r="H30" s="10" t="s">
        <v>334</v>
      </c>
      <c r="I30" s="11"/>
      <c r="J30" s="5"/>
      <c r="K30" s="10"/>
      <c r="L30" s="95">
        <f>IF(OR(K30="",K30=0,K30=B27,K30=B28),0,1)</f>
        <v>0</v>
      </c>
      <c r="M30" s="189">
        <v>0</v>
      </c>
      <c r="N30" s="10"/>
      <c r="O30" s="95">
        <f>IF(OR(N30="",N30=0,N30=B27,N30=B28),0,1)</f>
        <v>0</v>
      </c>
      <c r="P30" s="189">
        <v>0</v>
      </c>
      <c r="Q30" s="10"/>
      <c r="R30" s="95">
        <f>IF(OR(Q30="",Q30=0,Q30=B27,Q30=B28),0,1)</f>
        <v>0</v>
      </c>
      <c r="S30" s="189">
        <v>0</v>
      </c>
      <c r="T30" s="10"/>
      <c r="U30" s="95">
        <f>IF(OR(T30="",T30=0,T30=B27,T30=B28),0,1)</f>
        <v>0</v>
      </c>
      <c r="V30" s="189">
        <v>0</v>
      </c>
      <c r="W30" s="10"/>
      <c r="X30" s="95">
        <f>IF(OR(W30="",W30=0,W30=E27,W30=E28),0,1)</f>
        <v>0</v>
      </c>
      <c r="Y30" s="201">
        <v>0</v>
      </c>
      <c r="Z30" s="203"/>
    </row>
    <row r="31" spans="1:26" s="8" customFormat="1" ht="31.9" customHeight="1" x14ac:dyDescent="0.35">
      <c r="A31" s="130">
        <v>4</v>
      </c>
      <c r="B31" s="19" t="s">
        <v>78</v>
      </c>
      <c r="C31" s="18" t="s">
        <v>79</v>
      </c>
      <c r="D31" s="154"/>
      <c r="E31" s="185"/>
      <c r="F31" s="371"/>
      <c r="G31" s="17" t="s">
        <v>80</v>
      </c>
      <c r="H31" s="10" t="s">
        <v>335</v>
      </c>
      <c r="I31" s="11"/>
      <c r="J31" s="5"/>
      <c r="K31" s="10"/>
      <c r="L31" s="95">
        <f>IF(OR(K31="",K31=0,K31=B27,K31=B28),0,1)</f>
        <v>0</v>
      </c>
      <c r="M31" s="189">
        <v>0</v>
      </c>
      <c r="N31" s="10"/>
      <c r="O31" s="95">
        <f>IF(OR(N31="",N31=0,N31=B27,N31=B28),0,1)</f>
        <v>0</v>
      </c>
      <c r="P31" s="189">
        <v>0</v>
      </c>
      <c r="Q31" s="10"/>
      <c r="R31" s="95">
        <f>IF(OR(Q31="",Q31=0,Q31=B27,Q31=B28),0,1)</f>
        <v>0</v>
      </c>
      <c r="S31" s="189">
        <v>0</v>
      </c>
      <c r="T31" s="10"/>
      <c r="U31" s="95">
        <f>IF(OR(T31="",T31=0,T31=B27,T31=B28),0,1)</f>
        <v>0</v>
      </c>
      <c r="V31" s="189">
        <v>0</v>
      </c>
      <c r="W31" s="10"/>
      <c r="X31" s="95">
        <f>IF(OR(W31="",W31=0,W31=E27,W31=E28),0,1)</f>
        <v>0</v>
      </c>
      <c r="Y31" s="201">
        <v>0</v>
      </c>
      <c r="Z31" s="203"/>
    </row>
    <row r="32" spans="1:26" s="8" customFormat="1" ht="30.65" customHeight="1" x14ac:dyDescent="0.35">
      <c r="A32" s="130">
        <v>4</v>
      </c>
      <c r="B32" s="19" t="s">
        <v>81</v>
      </c>
      <c r="C32" s="18" t="s">
        <v>82</v>
      </c>
      <c r="D32" s="154"/>
      <c r="E32" s="185"/>
      <c r="F32" s="372"/>
      <c r="G32" s="17" t="s">
        <v>83</v>
      </c>
      <c r="H32" s="10" t="s">
        <v>336</v>
      </c>
      <c r="I32" s="11"/>
      <c r="J32" s="5"/>
      <c r="K32" s="10"/>
      <c r="L32" s="95">
        <f>IF(OR(K32="",K32=0,K32=B27,K32=B28),0,1)</f>
        <v>0</v>
      </c>
      <c r="M32" s="189">
        <v>0</v>
      </c>
      <c r="N32" s="10"/>
      <c r="O32" s="95">
        <f>IF(OR(N32="",N32=0,N32=B27,N32=B28),0,1)</f>
        <v>0</v>
      </c>
      <c r="P32" s="189">
        <v>0</v>
      </c>
      <c r="Q32" s="10"/>
      <c r="R32" s="95">
        <f>IF(OR(Q32="",Q32=0,Q32=B27,Q32=B28),0,1)</f>
        <v>0</v>
      </c>
      <c r="S32" s="189">
        <v>0</v>
      </c>
      <c r="T32" s="10"/>
      <c r="U32" s="95">
        <f>IF(OR(T32="",T32=0,T32=B27,T32=B28),0,1)</f>
        <v>0</v>
      </c>
      <c r="V32" s="189">
        <v>0</v>
      </c>
      <c r="W32" s="10"/>
      <c r="X32" s="95">
        <f>IF(OR(W32="",W32=0,W32=E27,W32=E28),0,1)</f>
        <v>0</v>
      </c>
      <c r="Y32" s="201">
        <v>0</v>
      </c>
      <c r="Z32" s="203"/>
    </row>
    <row r="33" spans="1:26" s="8" customFormat="1" ht="33.65" customHeight="1" x14ac:dyDescent="0.35">
      <c r="A33" s="130">
        <v>4</v>
      </c>
      <c r="B33" s="19" t="s">
        <v>84</v>
      </c>
      <c r="C33" s="18" t="s">
        <v>85</v>
      </c>
      <c r="D33" s="154"/>
      <c r="E33" s="185"/>
      <c r="F33" s="334">
        <v>3</v>
      </c>
      <c r="G33" s="20" t="s">
        <v>86</v>
      </c>
      <c r="H33" s="21" t="s">
        <v>337</v>
      </c>
      <c r="I33" s="169"/>
      <c r="J33" s="5"/>
      <c r="K33" s="15"/>
      <c r="L33" s="95">
        <f>IF(OR(K33="",K33=0),0,1)</f>
        <v>0</v>
      </c>
      <c r="M33" s="189">
        <v>0</v>
      </c>
      <c r="N33" s="15"/>
      <c r="O33" s="95">
        <f>IF(OR(N33="",N33=0),0,1)</f>
        <v>0</v>
      </c>
      <c r="P33" s="189">
        <v>0</v>
      </c>
      <c r="Q33" s="15"/>
      <c r="R33" s="95">
        <f>IF(OR(Q33="",Q33=0),0,1)</f>
        <v>0</v>
      </c>
      <c r="S33" s="189">
        <v>0</v>
      </c>
      <c r="T33" s="15"/>
      <c r="U33" s="95">
        <f>IF(OR(T33="",T33=0),0,1)</f>
        <v>0</v>
      </c>
      <c r="V33" s="189">
        <v>0</v>
      </c>
      <c r="W33" s="15"/>
      <c r="X33" s="95">
        <f>IF(OR(W33="",W33=0),0,1)</f>
        <v>0</v>
      </c>
      <c r="Y33" s="201">
        <v>0</v>
      </c>
      <c r="Z33" s="203"/>
    </row>
    <row r="34" spans="1:26" s="8" customFormat="1" ht="30.65" customHeight="1" x14ac:dyDescent="0.35">
      <c r="A34" s="130">
        <v>4</v>
      </c>
      <c r="B34" s="19" t="s">
        <v>87</v>
      </c>
      <c r="C34" s="18" t="s">
        <v>88</v>
      </c>
      <c r="D34" s="154"/>
      <c r="E34" s="185"/>
      <c r="F34" s="335"/>
      <c r="G34" s="20" t="s">
        <v>89</v>
      </c>
      <c r="H34" s="21" t="s">
        <v>338</v>
      </c>
      <c r="I34" s="169"/>
      <c r="J34" s="5"/>
      <c r="K34" s="15"/>
      <c r="L34" s="95">
        <f>IF(OR(K34="",K34=0),0,1)</f>
        <v>0</v>
      </c>
      <c r="M34" s="189">
        <v>0</v>
      </c>
      <c r="N34" s="15"/>
      <c r="O34" s="95">
        <f>IF(OR(N34="",N34=0),0,1)</f>
        <v>0</v>
      </c>
      <c r="P34" s="189">
        <v>0</v>
      </c>
      <c r="Q34" s="15"/>
      <c r="R34" s="95">
        <f>IF(OR(Q34="",Q34=0),0,1)</f>
        <v>0</v>
      </c>
      <c r="S34" s="189">
        <v>0</v>
      </c>
      <c r="T34" s="15"/>
      <c r="U34" s="95">
        <f>IF(OR(T34="",T34=0),0,1)</f>
        <v>0</v>
      </c>
      <c r="V34" s="189">
        <v>0</v>
      </c>
      <c r="W34" s="15"/>
      <c r="X34" s="95">
        <f>IF(OR(W34="",W34=0),0,1)</f>
        <v>0</v>
      </c>
      <c r="Y34" s="201">
        <v>0</v>
      </c>
      <c r="Z34" s="203"/>
    </row>
    <row r="35" spans="1:26" s="8" customFormat="1" ht="31.9" customHeight="1" x14ac:dyDescent="0.35">
      <c r="A35" s="130">
        <v>4</v>
      </c>
      <c r="B35" s="19" t="s">
        <v>90</v>
      </c>
      <c r="C35" s="18" t="s">
        <v>91</v>
      </c>
      <c r="D35" s="154"/>
      <c r="E35" s="185"/>
      <c r="F35" s="335"/>
      <c r="G35" s="20" t="s">
        <v>92</v>
      </c>
      <c r="H35" s="21" t="s">
        <v>339</v>
      </c>
      <c r="I35" s="169"/>
      <c r="J35" s="5"/>
      <c r="K35" s="22"/>
      <c r="L35" s="95">
        <v>0</v>
      </c>
      <c r="M35" s="189">
        <v>0</v>
      </c>
      <c r="N35" s="22"/>
      <c r="O35" s="95">
        <v>0</v>
      </c>
      <c r="P35" s="189">
        <v>0</v>
      </c>
      <c r="Q35" s="22"/>
      <c r="R35" s="95">
        <v>0</v>
      </c>
      <c r="S35" s="189">
        <v>0</v>
      </c>
      <c r="T35" s="22"/>
      <c r="U35" s="95">
        <v>0</v>
      </c>
      <c r="V35" s="189">
        <v>0</v>
      </c>
      <c r="W35" s="22"/>
      <c r="X35" s="95">
        <v>0</v>
      </c>
      <c r="Y35" s="201">
        <v>0</v>
      </c>
      <c r="Z35" s="203"/>
    </row>
    <row r="36" spans="1:26" s="8" customFormat="1" ht="33.65" customHeight="1" x14ac:dyDescent="0.35">
      <c r="A36" s="131">
        <v>5</v>
      </c>
      <c r="B36" s="23" t="s">
        <v>93</v>
      </c>
      <c r="C36" s="24" t="s">
        <v>94</v>
      </c>
      <c r="D36" s="174"/>
      <c r="E36" s="185"/>
      <c r="F36" s="336"/>
      <c r="G36" s="20" t="s">
        <v>95</v>
      </c>
      <c r="H36" s="21" t="s">
        <v>340</v>
      </c>
      <c r="I36" s="169"/>
      <c r="J36" s="5"/>
      <c r="K36" s="22"/>
      <c r="L36" s="95">
        <v>0</v>
      </c>
      <c r="M36" s="189">
        <v>0</v>
      </c>
      <c r="N36" s="22"/>
      <c r="O36" s="95">
        <v>0</v>
      </c>
      <c r="P36" s="189">
        <v>0</v>
      </c>
      <c r="Q36" s="22"/>
      <c r="R36" s="95">
        <v>0</v>
      </c>
      <c r="S36" s="189">
        <v>0</v>
      </c>
      <c r="T36" s="22"/>
      <c r="U36" s="95">
        <v>0</v>
      </c>
      <c r="V36" s="189">
        <v>0</v>
      </c>
      <c r="W36" s="22"/>
      <c r="X36" s="95">
        <v>0</v>
      </c>
      <c r="Y36" s="201">
        <v>0</v>
      </c>
      <c r="Z36" s="203"/>
    </row>
    <row r="37" spans="1:26" s="8" customFormat="1" ht="25.5" customHeight="1" x14ac:dyDescent="0.35">
      <c r="A37" s="131">
        <v>5</v>
      </c>
      <c r="B37" s="25" t="s">
        <v>96</v>
      </c>
      <c r="C37" s="26" t="s">
        <v>97</v>
      </c>
      <c r="D37" s="175"/>
      <c r="E37" s="185"/>
      <c r="F37" s="337">
        <v>4</v>
      </c>
      <c r="G37" s="27" t="s">
        <v>98</v>
      </c>
      <c r="H37" s="19" t="s">
        <v>341</v>
      </c>
      <c r="I37" s="18"/>
      <c r="J37" s="5"/>
      <c r="K37" s="19"/>
      <c r="L37" s="95">
        <f>IF(OR(K37="",K37=0),0,1)</f>
        <v>0</v>
      </c>
      <c r="M37" s="189">
        <v>0</v>
      </c>
      <c r="N37" s="19"/>
      <c r="O37" s="95">
        <f>IF(OR(N37="",N37=0),0,1)</f>
        <v>0</v>
      </c>
      <c r="P37" s="189">
        <v>0</v>
      </c>
      <c r="Q37" s="19"/>
      <c r="R37" s="95">
        <f>IF(OR(Q37="",Q37=0),0,1)</f>
        <v>0</v>
      </c>
      <c r="S37" s="189">
        <v>0</v>
      </c>
      <c r="T37" s="19"/>
      <c r="U37" s="95">
        <f>IF(OR(T37="",T37=0),0,1)</f>
        <v>0</v>
      </c>
      <c r="V37" s="189">
        <v>0</v>
      </c>
      <c r="W37" s="19"/>
      <c r="X37" s="95">
        <f>IF(OR(W37="",W37=0),0,1)</f>
        <v>0</v>
      </c>
      <c r="Y37" s="201">
        <v>0</v>
      </c>
      <c r="Z37" s="203"/>
    </row>
    <row r="38" spans="1:26" s="8" customFormat="1" ht="30.65" customHeight="1" x14ac:dyDescent="0.35">
      <c r="A38" s="131">
        <v>5</v>
      </c>
      <c r="B38" s="23" t="s">
        <v>99</v>
      </c>
      <c r="C38" s="24" t="s">
        <v>100</v>
      </c>
      <c r="D38" s="174"/>
      <c r="E38" s="185"/>
      <c r="F38" s="338"/>
      <c r="G38" s="27" t="s">
        <v>101</v>
      </c>
      <c r="H38" s="19" t="s">
        <v>342</v>
      </c>
      <c r="I38" s="18"/>
      <c r="J38" s="5"/>
      <c r="K38" s="19"/>
      <c r="L38" s="95">
        <f t="shared" ref="L38:L41" si="0">IF(OR(K38="",K38=0),0,1)</f>
        <v>0</v>
      </c>
      <c r="M38" s="189">
        <v>0</v>
      </c>
      <c r="N38" s="19"/>
      <c r="O38" s="95">
        <f t="shared" ref="O38:O41" si="1">IF(OR(N38="",N38=0),0,1)</f>
        <v>0</v>
      </c>
      <c r="P38" s="189">
        <v>0</v>
      </c>
      <c r="Q38" s="19"/>
      <c r="R38" s="95">
        <f t="shared" ref="R38:R41" si="2">IF(OR(Q38="",Q38=0),0,1)</f>
        <v>0</v>
      </c>
      <c r="S38" s="189">
        <v>0</v>
      </c>
      <c r="T38" s="19"/>
      <c r="U38" s="95">
        <f t="shared" ref="U38:U41" si="3">IF(OR(T38="",T38=0),0,1)</f>
        <v>0</v>
      </c>
      <c r="V38" s="189">
        <v>0</v>
      </c>
      <c r="W38" s="19"/>
      <c r="X38" s="95">
        <f t="shared" ref="X38:X41" si="4">IF(OR(W38="",W38=0),0,1)</f>
        <v>0</v>
      </c>
      <c r="Y38" s="192">
        <v>0</v>
      </c>
    </row>
    <row r="39" spans="1:26" s="8" customFormat="1" ht="33.65" customHeight="1" x14ac:dyDescent="0.35">
      <c r="A39" s="131">
        <v>5</v>
      </c>
      <c r="B39" s="23" t="s">
        <v>102</v>
      </c>
      <c r="C39" s="24" t="s">
        <v>103</v>
      </c>
      <c r="D39" s="174"/>
      <c r="E39" s="185"/>
      <c r="F39" s="338"/>
      <c r="G39" s="27" t="s">
        <v>104</v>
      </c>
      <c r="H39" s="19" t="s">
        <v>343</v>
      </c>
      <c r="I39" s="18"/>
      <c r="J39" s="5"/>
      <c r="K39" s="19"/>
      <c r="L39" s="95">
        <f t="shared" si="0"/>
        <v>0</v>
      </c>
      <c r="M39" s="189">
        <v>0</v>
      </c>
      <c r="N39" s="19"/>
      <c r="O39" s="95">
        <f t="shared" si="1"/>
        <v>0</v>
      </c>
      <c r="P39" s="189">
        <v>0</v>
      </c>
      <c r="Q39" s="19"/>
      <c r="R39" s="95">
        <f t="shared" si="2"/>
        <v>0</v>
      </c>
      <c r="S39" s="189">
        <v>0</v>
      </c>
      <c r="T39" s="19"/>
      <c r="U39" s="95">
        <f t="shared" si="3"/>
        <v>0</v>
      </c>
      <c r="V39" s="189">
        <v>0</v>
      </c>
      <c r="W39" s="19"/>
      <c r="X39" s="95">
        <f t="shared" si="4"/>
        <v>0</v>
      </c>
      <c r="Y39" s="192">
        <v>0</v>
      </c>
    </row>
    <row r="40" spans="1:26" s="8" customFormat="1" ht="25.5" customHeight="1" x14ac:dyDescent="0.35">
      <c r="A40" s="131">
        <v>5</v>
      </c>
      <c r="B40" s="23" t="s">
        <v>105</v>
      </c>
      <c r="C40" s="24" t="s">
        <v>106</v>
      </c>
      <c r="D40" s="174"/>
      <c r="E40" s="185"/>
      <c r="F40" s="338"/>
      <c r="G40" s="27"/>
      <c r="H40" s="160"/>
      <c r="I40" s="161"/>
      <c r="J40" s="5"/>
      <c r="K40" s="19"/>
      <c r="L40" s="95">
        <f t="shared" si="0"/>
        <v>0</v>
      </c>
      <c r="M40" s="189">
        <v>0</v>
      </c>
      <c r="N40" s="19"/>
      <c r="O40" s="95">
        <f t="shared" si="1"/>
        <v>0</v>
      </c>
      <c r="P40" s="189">
        <v>0</v>
      </c>
      <c r="Q40" s="19"/>
      <c r="R40" s="95">
        <f t="shared" si="2"/>
        <v>0</v>
      </c>
      <c r="S40" s="189">
        <v>0</v>
      </c>
      <c r="T40" s="19"/>
      <c r="U40" s="95">
        <f t="shared" si="3"/>
        <v>0</v>
      </c>
      <c r="V40" s="189">
        <v>0</v>
      </c>
      <c r="W40" s="19"/>
      <c r="X40" s="95">
        <f t="shared" si="4"/>
        <v>0</v>
      </c>
      <c r="Y40" s="192">
        <v>0</v>
      </c>
    </row>
    <row r="41" spans="1:26" s="8" customFormat="1" ht="31.15" customHeight="1" x14ac:dyDescent="0.35">
      <c r="A41" s="132">
        <v>6</v>
      </c>
      <c r="B41" s="28" t="s">
        <v>107</v>
      </c>
      <c r="C41" s="29" t="s">
        <v>108</v>
      </c>
      <c r="D41" s="176"/>
      <c r="E41" s="185"/>
      <c r="F41" s="339"/>
      <c r="G41" s="27"/>
      <c r="H41" s="160"/>
      <c r="I41" s="161"/>
      <c r="J41" s="5"/>
      <c r="K41" s="19"/>
      <c r="L41" s="95">
        <f t="shared" si="0"/>
        <v>0</v>
      </c>
      <c r="M41" s="189">
        <v>0</v>
      </c>
      <c r="N41" s="19"/>
      <c r="O41" s="95">
        <f t="shared" si="1"/>
        <v>0</v>
      </c>
      <c r="P41" s="189">
        <v>0</v>
      </c>
      <c r="Q41" s="19"/>
      <c r="R41" s="95">
        <f t="shared" si="2"/>
        <v>0</v>
      </c>
      <c r="S41" s="189">
        <v>0</v>
      </c>
      <c r="T41" s="19"/>
      <c r="U41" s="95">
        <f t="shared" si="3"/>
        <v>0</v>
      </c>
      <c r="V41" s="189">
        <v>0</v>
      </c>
      <c r="W41" s="19"/>
      <c r="X41" s="95">
        <f t="shared" si="4"/>
        <v>0</v>
      </c>
      <c r="Y41" s="192">
        <v>0</v>
      </c>
    </row>
    <row r="42" spans="1:26" s="8" customFormat="1" ht="25.15" customHeight="1" x14ac:dyDescent="0.35">
      <c r="A42" s="132">
        <v>6</v>
      </c>
      <c r="B42" s="28" t="s">
        <v>109</v>
      </c>
      <c r="C42" s="29" t="s">
        <v>110</v>
      </c>
      <c r="D42" s="176"/>
      <c r="E42" s="185"/>
      <c r="F42" s="340">
        <v>5</v>
      </c>
      <c r="G42" s="30"/>
      <c r="H42" s="158"/>
      <c r="I42" s="159"/>
      <c r="J42" s="5"/>
      <c r="K42" s="23"/>
      <c r="L42" s="95">
        <f>IF(OR(K42="",K42=0,K42=B37),0,1)</f>
        <v>0</v>
      </c>
      <c r="M42" s="189">
        <v>0</v>
      </c>
      <c r="N42" s="23"/>
      <c r="O42" s="95">
        <f>IF(OR(N42="",N42=0,N42=B37),0,1)</f>
        <v>0</v>
      </c>
      <c r="P42" s="189">
        <v>0</v>
      </c>
      <c r="Q42" s="23"/>
      <c r="R42" s="95">
        <f>IF(OR(Q42="",Q42=0,Q42=B37),0,1)</f>
        <v>0</v>
      </c>
      <c r="S42" s="189">
        <v>0</v>
      </c>
      <c r="T42" s="23"/>
      <c r="U42" s="95">
        <f>IF(OR(T42="",T42=0,T42=B37),0,1)</f>
        <v>0</v>
      </c>
      <c r="V42" s="189">
        <v>0</v>
      </c>
      <c r="W42" s="23"/>
      <c r="X42" s="95">
        <f>IF(OR(W42="",W42=0,W42=B37),0,1)</f>
        <v>0</v>
      </c>
      <c r="Y42" s="192">
        <v>0</v>
      </c>
    </row>
    <row r="43" spans="1:26" s="8" customFormat="1" ht="33.65" customHeight="1" x14ac:dyDescent="0.35">
      <c r="A43" s="132">
        <v>6</v>
      </c>
      <c r="B43" s="28" t="s">
        <v>111</v>
      </c>
      <c r="C43" s="29" t="s">
        <v>112</v>
      </c>
      <c r="D43" s="176"/>
      <c r="E43" s="185"/>
      <c r="F43" s="341"/>
      <c r="G43" s="30"/>
      <c r="H43" s="158"/>
      <c r="I43" s="159"/>
      <c r="J43" s="5"/>
      <c r="K43" s="23"/>
      <c r="L43" s="95">
        <f>IF(OR(K43="",K43=0,K43=B37),0,1)</f>
        <v>0</v>
      </c>
      <c r="M43" s="189">
        <v>0</v>
      </c>
      <c r="N43" s="23"/>
      <c r="O43" s="95">
        <f>IF(OR(N43="",N43=0,N43=B37),0,1)</f>
        <v>0</v>
      </c>
      <c r="P43" s="189">
        <v>0</v>
      </c>
      <c r="Q43" s="23"/>
      <c r="R43" s="95">
        <f>IF(OR(Q43="",Q43=0,Q43=B37),0,1)</f>
        <v>0</v>
      </c>
      <c r="S43" s="189">
        <v>0</v>
      </c>
      <c r="T43" s="23"/>
      <c r="U43" s="95">
        <f>IF(OR(T43="",T43=0,T43=B37),0,1)</f>
        <v>0</v>
      </c>
      <c r="V43" s="189">
        <v>0</v>
      </c>
      <c r="W43" s="23"/>
      <c r="X43" s="95">
        <f>IF(OR(W43="",W43=0,W43=B37),0,1)</f>
        <v>0</v>
      </c>
      <c r="Y43" s="192">
        <v>0</v>
      </c>
    </row>
    <row r="44" spans="1:26" s="8" customFormat="1" ht="34.9" customHeight="1" x14ac:dyDescent="0.35">
      <c r="A44" s="132">
        <v>6</v>
      </c>
      <c r="B44" s="31" t="s">
        <v>113</v>
      </c>
      <c r="C44" s="32" t="s">
        <v>114</v>
      </c>
      <c r="D44" s="177"/>
      <c r="E44" s="185"/>
      <c r="F44" s="341"/>
      <c r="G44" s="30"/>
      <c r="H44" s="158"/>
      <c r="I44" s="159"/>
      <c r="J44" s="5"/>
      <c r="K44" s="23"/>
      <c r="L44" s="95">
        <f>IF(OR(K44="",K44=0,K44=B37),0,1)</f>
        <v>0</v>
      </c>
      <c r="M44" s="189">
        <v>0</v>
      </c>
      <c r="N44" s="23"/>
      <c r="O44" s="95">
        <f>IF(OR(N44="",N44=0,N44=B37),0,1)</f>
        <v>0</v>
      </c>
      <c r="P44" s="189">
        <v>0</v>
      </c>
      <c r="Q44" s="23"/>
      <c r="R44" s="95">
        <f>IF(OR(Q44="",Q44=0,Q44=B37),0,1)</f>
        <v>0</v>
      </c>
      <c r="S44" s="189">
        <v>0</v>
      </c>
      <c r="T44" s="23"/>
      <c r="U44" s="95">
        <f>IF(OR(T44="",T44=0,T44=B37),0,1)</f>
        <v>0</v>
      </c>
      <c r="V44" s="189">
        <v>0</v>
      </c>
      <c r="W44" s="23"/>
      <c r="X44" s="95">
        <f>IF(OR(W44="",W44=0,W44=B37),0,1)</f>
        <v>0</v>
      </c>
      <c r="Y44" s="192">
        <v>0</v>
      </c>
    </row>
    <row r="45" spans="1:26" s="8" customFormat="1" ht="33.65" customHeight="1" x14ac:dyDescent="0.35">
      <c r="A45" s="132">
        <v>6</v>
      </c>
      <c r="B45" s="31" t="s">
        <v>115</v>
      </c>
      <c r="C45" s="32" t="s">
        <v>116</v>
      </c>
      <c r="D45" s="177"/>
      <c r="E45" s="185"/>
      <c r="F45" s="341"/>
      <c r="G45" s="30"/>
      <c r="H45" s="158"/>
      <c r="I45" s="159"/>
      <c r="J45" s="5"/>
      <c r="K45" s="23"/>
      <c r="L45" s="95">
        <f>IF(OR(K45="",K45=0,K45=B37),0,1)</f>
        <v>0</v>
      </c>
      <c r="M45" s="189">
        <v>0</v>
      </c>
      <c r="N45" s="23"/>
      <c r="O45" s="95">
        <f>IF(OR(N45="",N45=0,N45=B37),0,1)</f>
        <v>0</v>
      </c>
      <c r="P45" s="189">
        <v>0</v>
      </c>
      <c r="Q45" s="23"/>
      <c r="R45" s="95">
        <f>IF(OR(Q45="",Q45=0,Q45=B37),0,1)</f>
        <v>0</v>
      </c>
      <c r="S45" s="189">
        <v>0</v>
      </c>
      <c r="T45" s="23"/>
      <c r="U45" s="95">
        <f>IF(OR(T45="",T45=0,T45=B37),0,1)</f>
        <v>0</v>
      </c>
      <c r="V45" s="189">
        <v>0</v>
      </c>
      <c r="W45" s="23"/>
      <c r="X45" s="95">
        <f>IF(OR(W45="",W45=0,W45=B37),0,1)</f>
        <v>0</v>
      </c>
      <c r="Y45" s="192">
        <v>0</v>
      </c>
    </row>
    <row r="46" spans="1:26" s="8" customFormat="1" ht="30.65" customHeight="1" x14ac:dyDescent="0.35">
      <c r="A46" s="133">
        <v>7</v>
      </c>
      <c r="B46" s="33" t="s">
        <v>117</v>
      </c>
      <c r="C46" s="34" t="s">
        <v>118</v>
      </c>
      <c r="D46" s="178"/>
      <c r="E46" s="185"/>
      <c r="F46" s="342"/>
      <c r="G46" s="30"/>
      <c r="H46" s="158"/>
      <c r="I46" s="159"/>
      <c r="J46" s="5"/>
      <c r="K46" s="23"/>
      <c r="L46" s="95">
        <f>IF(OR(K46="",K46=0,K46=B37),0,1)</f>
        <v>0</v>
      </c>
      <c r="M46" s="189">
        <v>0</v>
      </c>
      <c r="N46" s="23"/>
      <c r="O46" s="95">
        <f>IF(OR(N46="",N46=0,N46=B37),0,1)</f>
        <v>0</v>
      </c>
      <c r="P46" s="189">
        <v>0</v>
      </c>
      <c r="Q46" s="23"/>
      <c r="R46" s="95">
        <f>IF(OR(Q46="",Q46=0,Q46=B37),0,1)</f>
        <v>0</v>
      </c>
      <c r="S46" s="189">
        <v>0</v>
      </c>
      <c r="T46" s="23"/>
      <c r="U46" s="95">
        <f>IF(OR(T46="",T46=0,T46=B37),0,1)</f>
        <v>0</v>
      </c>
      <c r="V46" s="189">
        <v>0</v>
      </c>
      <c r="W46" s="23"/>
      <c r="X46" s="95">
        <f>IF(OR(W46="",W46=0,W46=B37),0,1)</f>
        <v>0</v>
      </c>
      <c r="Y46" s="192">
        <v>0</v>
      </c>
    </row>
    <row r="47" spans="1:26" s="8" customFormat="1" ht="37.15" customHeight="1" x14ac:dyDescent="0.35">
      <c r="A47" s="133">
        <v>7</v>
      </c>
      <c r="B47" s="35" t="s">
        <v>119</v>
      </c>
      <c r="C47" s="36" t="s">
        <v>120</v>
      </c>
      <c r="D47" s="179"/>
      <c r="E47" s="185"/>
      <c r="F47" s="343">
        <v>6</v>
      </c>
      <c r="G47" s="37" t="s">
        <v>121</v>
      </c>
      <c r="H47" s="38" t="s">
        <v>357</v>
      </c>
      <c r="I47" s="32"/>
      <c r="J47" s="5"/>
      <c r="K47" s="38"/>
      <c r="L47" s="95">
        <f>IF(OR(K47="",K47=0,K47=B41,K47=B42,K47=B43),0,1)</f>
        <v>0</v>
      </c>
      <c r="M47" s="189">
        <v>0</v>
      </c>
      <c r="N47" s="38"/>
      <c r="O47" s="95">
        <f>IF(OR(N47="",N47=0,N47=B41,N47=B42,N47=B43),0,1)</f>
        <v>0</v>
      </c>
      <c r="P47" s="189">
        <v>0</v>
      </c>
      <c r="Q47" s="38"/>
      <c r="R47" s="95">
        <f>IF(OR(Q47="",Q47=0,Q47=B41,Q47=B42,Q47=B43),0,1)</f>
        <v>0</v>
      </c>
      <c r="S47" s="189">
        <v>0</v>
      </c>
      <c r="T47" s="38"/>
      <c r="U47" s="95">
        <f>IF(OR(T47="",T47=0,T47=B41,T47=B42,T47=B43),0,1)</f>
        <v>0</v>
      </c>
      <c r="V47" s="189">
        <v>0</v>
      </c>
      <c r="W47" s="38"/>
      <c r="X47" s="95">
        <f>IF(OR(W47="",W47=0,W47=B41,W47=B42,W47=B43),0,1)</f>
        <v>0</v>
      </c>
      <c r="Y47" s="192">
        <v>0</v>
      </c>
    </row>
    <row r="48" spans="1:26" s="8" customFormat="1" ht="34.9" customHeight="1" x14ac:dyDescent="0.35">
      <c r="A48" s="133">
        <v>7</v>
      </c>
      <c r="B48" s="39" t="s">
        <v>122</v>
      </c>
      <c r="C48" s="36" t="s">
        <v>123</v>
      </c>
      <c r="D48" s="179"/>
      <c r="E48" s="185"/>
      <c r="F48" s="344"/>
      <c r="G48" s="37" t="s">
        <v>124</v>
      </c>
      <c r="H48" s="38" t="s">
        <v>344</v>
      </c>
      <c r="I48" s="32"/>
      <c r="J48" s="5"/>
      <c r="K48" s="38"/>
      <c r="L48" s="95">
        <f>IF(OR(K48="",K48=0,K48=B41,K48=B42,K48=B43),0,1)</f>
        <v>0</v>
      </c>
      <c r="M48" s="189">
        <v>0</v>
      </c>
      <c r="N48" s="38"/>
      <c r="O48" s="95">
        <f>IF(OR(N48="",N48=0,N48=B41,N48=B42,N48=B43),0,1)</f>
        <v>0</v>
      </c>
      <c r="P48" s="189">
        <v>0</v>
      </c>
      <c r="Q48" s="38"/>
      <c r="R48" s="95">
        <f>IF(OR(Q48="",Q48=0,Q48=B41,Q48=B42,Q48=B43),0,1)</f>
        <v>0</v>
      </c>
      <c r="S48" s="189">
        <v>0</v>
      </c>
      <c r="T48" s="38"/>
      <c r="U48" s="95">
        <f>IF(OR(T48="",T48=0,T48=B41,T48=B42,T48=B43),0,1)</f>
        <v>0</v>
      </c>
      <c r="V48" s="189">
        <v>0</v>
      </c>
      <c r="W48" s="38"/>
      <c r="X48" s="95">
        <f>IF(OR(W48="",W48=0,W48=B41,W48=B42,W48=B43),0,1)</f>
        <v>0</v>
      </c>
      <c r="Y48" s="192">
        <v>0</v>
      </c>
    </row>
    <row r="49" spans="1:25" s="8" customFormat="1" ht="31.9" customHeight="1" x14ac:dyDescent="0.35">
      <c r="A49" s="133">
        <v>7</v>
      </c>
      <c r="B49" s="39" t="s">
        <v>125</v>
      </c>
      <c r="C49" s="36" t="s">
        <v>126</v>
      </c>
      <c r="D49" s="179"/>
      <c r="E49" s="185"/>
      <c r="F49" s="344"/>
      <c r="G49" s="37" t="s">
        <v>127</v>
      </c>
      <c r="H49" s="38" t="s">
        <v>345</v>
      </c>
      <c r="I49" s="32"/>
      <c r="J49" s="5"/>
      <c r="K49" s="38"/>
      <c r="L49" s="95">
        <f>IF(OR(K49="",K49=0,K49=B41,K49=B42,K49=B43),0,1)</f>
        <v>0</v>
      </c>
      <c r="M49" s="189">
        <v>0</v>
      </c>
      <c r="N49" s="38"/>
      <c r="O49" s="95">
        <f>IF(OR(N49="",N49=0,N49=B41,N49=B42,N49=B43),0,1)</f>
        <v>0</v>
      </c>
      <c r="P49" s="189">
        <v>0</v>
      </c>
      <c r="Q49" s="38"/>
      <c r="R49" s="95">
        <f>IF(OR(Q49="",Q49=0,Q49=B41,Q49=B42,Q49=B43),0,1)</f>
        <v>0</v>
      </c>
      <c r="S49" s="189">
        <v>0</v>
      </c>
      <c r="T49" s="38"/>
      <c r="U49" s="95">
        <f>IF(OR(T49="",T49=0,T49=B41,T49=B42,T49=B43),0,1)</f>
        <v>0</v>
      </c>
      <c r="V49" s="189">
        <v>0</v>
      </c>
      <c r="W49" s="38"/>
      <c r="X49" s="95">
        <f>IF(OR(W49="",W49=0,W49=B41,W49=B42,W49=B43),0,1)</f>
        <v>0</v>
      </c>
      <c r="Y49" s="192">
        <v>0</v>
      </c>
    </row>
    <row r="50" spans="1:25" s="8" customFormat="1" ht="36" customHeight="1" x14ac:dyDescent="0.35">
      <c r="A50" s="133">
        <v>7</v>
      </c>
      <c r="B50" s="39" t="s">
        <v>128</v>
      </c>
      <c r="C50" s="36" t="s">
        <v>129</v>
      </c>
      <c r="D50" s="179"/>
      <c r="E50" s="185"/>
      <c r="F50" s="344"/>
      <c r="G50" s="37" t="s">
        <v>130</v>
      </c>
      <c r="H50" s="38" t="s">
        <v>346</v>
      </c>
      <c r="I50" s="32"/>
      <c r="J50" s="5"/>
      <c r="K50" s="38"/>
      <c r="L50" s="95">
        <f>IF(OR(K50="",K50=0,K50=B41,K50=B42,K50=B43),0,1)</f>
        <v>0</v>
      </c>
      <c r="M50" s="189">
        <v>0</v>
      </c>
      <c r="N50" s="38"/>
      <c r="O50" s="95">
        <f>IF(OR(N50="",N50=0,N50=B41,N50=B42,N50=B43),0,1)</f>
        <v>0</v>
      </c>
      <c r="P50" s="189">
        <v>0</v>
      </c>
      <c r="Q50" s="38"/>
      <c r="R50" s="95">
        <f>IF(OR(Q50="",Q50=0,Q50=B41,Q50=B42,Q50=B43),0,1)</f>
        <v>0</v>
      </c>
      <c r="S50" s="189">
        <v>0</v>
      </c>
      <c r="T50" s="38"/>
      <c r="U50" s="95">
        <f>IF(OR(T50="",T50=0,T50=B41,T50=B42,T50=B43),0,1)</f>
        <v>0</v>
      </c>
      <c r="V50" s="189">
        <v>0</v>
      </c>
      <c r="W50" s="38"/>
      <c r="X50" s="95">
        <f>IF(OR(W50="",W50=0,W50=B41,W50=B42,W50=B43),0,1)</f>
        <v>0</v>
      </c>
      <c r="Y50" s="192">
        <v>0</v>
      </c>
    </row>
    <row r="51" spans="1:25" s="8" customFormat="1" ht="42" customHeight="1" x14ac:dyDescent="0.35">
      <c r="A51" s="134">
        <v>8</v>
      </c>
      <c r="B51" s="40" t="s">
        <v>131</v>
      </c>
      <c r="C51" s="41" t="s">
        <v>132</v>
      </c>
      <c r="D51" s="180"/>
      <c r="E51" s="185"/>
      <c r="F51" s="345"/>
      <c r="G51" s="37" t="s">
        <v>133</v>
      </c>
      <c r="H51" s="38" t="s">
        <v>347</v>
      </c>
      <c r="I51" s="32"/>
      <c r="J51" s="5"/>
      <c r="K51" s="38"/>
      <c r="L51" s="95">
        <f>IF(OR(K51="",K51=0,K51=B41,K51=B42,K51=B43),0,1)</f>
        <v>0</v>
      </c>
      <c r="M51" s="189">
        <v>0</v>
      </c>
      <c r="N51" s="38"/>
      <c r="O51" s="95">
        <f>IF(OR(N51="",N51=0,N51=B41,N51=B42,N51=B43),0,1)</f>
        <v>0</v>
      </c>
      <c r="P51" s="189">
        <v>0</v>
      </c>
      <c r="Q51" s="38"/>
      <c r="R51" s="95">
        <f>IF(OR(Q51="",Q51=0,Q51=B41,Q51=B42,Q51=B43),0,1)</f>
        <v>0</v>
      </c>
      <c r="S51" s="189">
        <v>0</v>
      </c>
      <c r="T51" s="38"/>
      <c r="U51" s="95">
        <f>IF(OR(T51="",T51=0,T51=B41,T51=B42,T51=B43),0,1)</f>
        <v>0</v>
      </c>
      <c r="V51" s="189">
        <v>0</v>
      </c>
      <c r="W51" s="38"/>
      <c r="X51" s="95">
        <f>IF(OR(W51="",W51=0,W51=B41,W51=B42,W51=B43),0,1)</f>
        <v>0</v>
      </c>
      <c r="Y51" s="192">
        <v>0</v>
      </c>
    </row>
    <row r="52" spans="1:25" s="8" customFormat="1" ht="31.15" customHeight="1" x14ac:dyDescent="0.35">
      <c r="A52" s="134">
        <v>8</v>
      </c>
      <c r="B52" s="40" t="s">
        <v>134</v>
      </c>
      <c r="C52" s="41" t="s">
        <v>135</v>
      </c>
      <c r="D52" s="180"/>
      <c r="E52" s="185"/>
      <c r="F52" s="346">
        <v>7</v>
      </c>
      <c r="G52" s="42" t="s">
        <v>136</v>
      </c>
      <c r="H52" s="39" t="s">
        <v>348</v>
      </c>
      <c r="I52" s="36"/>
      <c r="J52" s="5"/>
      <c r="K52" s="39"/>
      <c r="L52" s="95">
        <f>IF(OR(K52="",K52=0,K52=B46),0,1)</f>
        <v>0</v>
      </c>
      <c r="M52" s="189">
        <v>0</v>
      </c>
      <c r="N52" s="39"/>
      <c r="O52" s="95">
        <f>IF(OR(N52="",N52=0,N52=B46),0,1)</f>
        <v>0</v>
      </c>
      <c r="P52" s="189">
        <v>0</v>
      </c>
      <c r="Q52" s="39"/>
      <c r="R52" s="95">
        <f>IF(OR(Q52="",Q52=0,Q52=B46),0,1)</f>
        <v>0</v>
      </c>
      <c r="S52" s="189">
        <v>0</v>
      </c>
      <c r="T52" s="39"/>
      <c r="U52" s="95">
        <f>IF(OR(T52="",T52=0,T52=B46),0,1)</f>
        <v>0</v>
      </c>
      <c r="V52" s="189">
        <v>0</v>
      </c>
      <c r="W52" s="39"/>
      <c r="X52" s="95">
        <f>IF(OR(W52="",W52=0,W52=B46),0,1)</f>
        <v>0</v>
      </c>
      <c r="Y52" s="192">
        <v>0</v>
      </c>
    </row>
    <row r="53" spans="1:25" s="8" customFormat="1" ht="33" customHeight="1" x14ac:dyDescent="0.35">
      <c r="A53" s="134">
        <v>8</v>
      </c>
      <c r="B53" s="40" t="s">
        <v>137</v>
      </c>
      <c r="C53" s="41" t="s">
        <v>138</v>
      </c>
      <c r="D53" s="180"/>
      <c r="E53" s="185"/>
      <c r="F53" s="347"/>
      <c r="G53" s="42"/>
      <c r="H53" s="162"/>
      <c r="I53" s="163"/>
      <c r="J53" s="5"/>
      <c r="K53" s="39"/>
      <c r="L53" s="95">
        <f>IF(OR(K53="",K53=0,K53=B46),0,1)</f>
        <v>0</v>
      </c>
      <c r="M53" s="189">
        <v>0</v>
      </c>
      <c r="N53" s="39"/>
      <c r="O53" s="95">
        <f>IF(OR(N53="",N53=0,N53=B46),0,1)</f>
        <v>0</v>
      </c>
      <c r="P53" s="189">
        <v>0</v>
      </c>
      <c r="Q53" s="39"/>
      <c r="R53" s="95">
        <f>IF(OR(Q53="",Q53=0,Q53=B46),0,1)</f>
        <v>0</v>
      </c>
      <c r="S53" s="189">
        <v>0</v>
      </c>
      <c r="T53" s="39"/>
      <c r="U53" s="95">
        <f>IF(OR(T53="",T53=0,T53=B46),0,1)</f>
        <v>0</v>
      </c>
      <c r="V53" s="189">
        <v>0</v>
      </c>
      <c r="W53" s="39"/>
      <c r="X53" s="95">
        <f>IF(OR(W53="",W53=0,W53=B46),0,1)</f>
        <v>0</v>
      </c>
      <c r="Y53" s="192">
        <v>0</v>
      </c>
    </row>
    <row r="54" spans="1:25" s="8" customFormat="1" ht="25.5" customHeight="1" x14ac:dyDescent="0.35">
      <c r="A54" s="134">
        <v>8</v>
      </c>
      <c r="B54" s="40" t="s">
        <v>139</v>
      </c>
      <c r="C54" s="41" t="s">
        <v>140</v>
      </c>
      <c r="D54" s="180"/>
      <c r="E54" s="185"/>
      <c r="F54" s="347"/>
      <c r="G54" s="42"/>
      <c r="H54" s="162"/>
      <c r="I54" s="163"/>
      <c r="J54" s="5"/>
      <c r="K54" s="39"/>
      <c r="L54" s="95">
        <f>IF(OR(K54="",K54=0,K54=B46),0,1)</f>
        <v>0</v>
      </c>
      <c r="M54" s="189">
        <v>0</v>
      </c>
      <c r="N54" s="39"/>
      <c r="O54" s="95">
        <f>IF(OR(N54="",N54=0,N54=B46),0,1)</f>
        <v>0</v>
      </c>
      <c r="P54" s="189">
        <v>0</v>
      </c>
      <c r="Q54" s="39"/>
      <c r="R54" s="95">
        <f>IF(OR(Q54="",Q54=0,Q54=B46),0,1)</f>
        <v>0</v>
      </c>
      <c r="S54" s="189">
        <v>0</v>
      </c>
      <c r="T54" s="39"/>
      <c r="U54" s="95">
        <f>IF(OR(T54="",T54=0,T54=B46),0,1)</f>
        <v>0</v>
      </c>
      <c r="V54" s="189">
        <v>0</v>
      </c>
      <c r="W54" s="39"/>
      <c r="X54" s="95">
        <f>IF(OR(W54="",W54=0,W54=B46),0,1)</f>
        <v>0</v>
      </c>
      <c r="Y54" s="192">
        <v>0</v>
      </c>
    </row>
    <row r="55" spans="1:25" s="8" customFormat="1" ht="25.5" customHeight="1" x14ac:dyDescent="0.35">
      <c r="A55" s="135">
        <v>9</v>
      </c>
      <c r="B55" s="43" t="s">
        <v>141</v>
      </c>
      <c r="C55" s="44" t="s">
        <v>142</v>
      </c>
      <c r="D55" s="181"/>
      <c r="E55" s="185"/>
      <c r="F55" s="347"/>
      <c r="G55" s="42"/>
      <c r="H55" s="162"/>
      <c r="I55" s="163"/>
      <c r="J55" s="5"/>
      <c r="K55" s="39"/>
      <c r="L55" s="95">
        <f>IF(OR(K55="",K55=0,K55=B46),0,1)</f>
        <v>0</v>
      </c>
      <c r="M55" s="189">
        <v>0</v>
      </c>
      <c r="N55" s="39"/>
      <c r="O55" s="95">
        <f>IF(OR(N55="",N55=0,N55=B46),0,1)</f>
        <v>0</v>
      </c>
      <c r="P55" s="189">
        <v>0</v>
      </c>
      <c r="Q55" s="39"/>
      <c r="R55" s="95">
        <f>IF(OR(Q55="",Q55=0,Q55=B46),0,1)</f>
        <v>0</v>
      </c>
      <c r="S55" s="189">
        <v>0</v>
      </c>
      <c r="T55" s="39"/>
      <c r="U55" s="95">
        <f>IF(OR(T55="",T55=0,T55=B46),0,1)</f>
        <v>0</v>
      </c>
      <c r="V55" s="189">
        <v>0</v>
      </c>
      <c r="W55" s="39"/>
      <c r="X55" s="95">
        <f>IF(OR(W55="",W55=0,W55=B46),0,1)</f>
        <v>0</v>
      </c>
      <c r="Y55" s="192">
        <v>0</v>
      </c>
    </row>
    <row r="56" spans="1:25" s="8" customFormat="1" ht="25.5" customHeight="1" x14ac:dyDescent="0.35">
      <c r="A56" s="135">
        <v>9</v>
      </c>
      <c r="B56" s="45" t="s">
        <v>143</v>
      </c>
      <c r="C56" s="46" t="s">
        <v>144</v>
      </c>
      <c r="D56" s="182"/>
      <c r="E56" s="185"/>
      <c r="F56" s="348"/>
      <c r="G56" s="42"/>
      <c r="H56" s="162"/>
      <c r="I56" s="163"/>
      <c r="J56" s="5"/>
      <c r="K56" s="39"/>
      <c r="L56" s="95">
        <f>IF(OR(K56="",K56=0,K56=B46),0,1)</f>
        <v>0</v>
      </c>
      <c r="M56" s="189">
        <v>0</v>
      </c>
      <c r="N56" s="39"/>
      <c r="O56" s="95">
        <f>IF(OR(N56="",N56=0,N56=B46),0,1)</f>
        <v>0</v>
      </c>
      <c r="P56" s="189">
        <v>0</v>
      </c>
      <c r="Q56" s="39"/>
      <c r="R56" s="95">
        <f>IF(OR(Q56="",Q56=0,Q56=B46),0,1)</f>
        <v>0</v>
      </c>
      <c r="S56" s="189">
        <v>0</v>
      </c>
      <c r="T56" s="39"/>
      <c r="U56" s="95">
        <f>IF(OR(T56="",T56=0,T56=B46),0,1)</f>
        <v>0</v>
      </c>
      <c r="V56" s="189">
        <v>0</v>
      </c>
      <c r="W56" s="39"/>
      <c r="X56" s="95">
        <f>IF(OR(W56="",W56=0,W56=B46),0,1)</f>
        <v>0</v>
      </c>
      <c r="Y56" s="192">
        <v>0</v>
      </c>
    </row>
    <row r="57" spans="1:25" s="8" customFormat="1" ht="34.15" customHeight="1" x14ac:dyDescent="0.35">
      <c r="A57" s="135">
        <v>9</v>
      </c>
      <c r="B57" s="45" t="s">
        <v>145</v>
      </c>
      <c r="C57" s="46" t="s">
        <v>146</v>
      </c>
      <c r="D57" s="182"/>
      <c r="E57" s="185"/>
      <c r="F57" s="367">
        <v>8</v>
      </c>
      <c r="G57" s="47" t="s">
        <v>147</v>
      </c>
      <c r="H57" s="40" t="s">
        <v>349</v>
      </c>
      <c r="I57" s="41"/>
      <c r="J57" s="5"/>
      <c r="K57" s="40"/>
      <c r="L57" s="95">
        <f>IF(OR(K57="",K57=0),0,1)</f>
        <v>0</v>
      </c>
      <c r="M57" s="189">
        <v>0</v>
      </c>
      <c r="N57" s="40"/>
      <c r="O57" s="95">
        <f>IF(OR(N57="",N57=0),0,1)</f>
        <v>0</v>
      </c>
      <c r="P57" s="189">
        <v>0</v>
      </c>
      <c r="Q57" s="40"/>
      <c r="R57" s="95">
        <f>IF(OR(Q57="",Q57=0),0,1)</f>
        <v>0</v>
      </c>
      <c r="S57" s="189">
        <v>0</v>
      </c>
      <c r="T57" s="40"/>
      <c r="U57" s="95">
        <f>IF(OR(T57="",T57=0),0,1)</f>
        <v>0</v>
      </c>
      <c r="V57" s="189">
        <v>0</v>
      </c>
      <c r="W57" s="40"/>
      <c r="X57" s="95">
        <f>IF(OR(W57="",W57=0),0,1)</f>
        <v>0</v>
      </c>
      <c r="Y57" s="192">
        <v>0</v>
      </c>
    </row>
    <row r="58" spans="1:25" s="8" customFormat="1" ht="25.5" customHeight="1" x14ac:dyDescent="0.35">
      <c r="A58" s="135">
        <v>9</v>
      </c>
      <c r="B58" s="45" t="s">
        <v>148</v>
      </c>
      <c r="C58" s="46" t="s">
        <v>149</v>
      </c>
      <c r="D58" s="182"/>
      <c r="E58" s="185"/>
      <c r="F58" s="368"/>
      <c r="G58" s="47"/>
      <c r="H58" s="164"/>
      <c r="I58" s="165"/>
      <c r="J58" s="5"/>
      <c r="K58" s="40"/>
      <c r="L58" s="95">
        <f t="shared" ref="L58:L60" si="5">IF(OR(K58="",K58=0),0,1)</f>
        <v>0</v>
      </c>
      <c r="M58" s="189">
        <v>0</v>
      </c>
      <c r="N58" s="40"/>
      <c r="O58" s="95">
        <f t="shared" ref="O58:O60" si="6">IF(OR(N58="",N58=0),0,1)</f>
        <v>0</v>
      </c>
      <c r="P58" s="189">
        <v>0</v>
      </c>
      <c r="Q58" s="40"/>
      <c r="R58" s="95">
        <f t="shared" ref="R58:R60" si="7">IF(OR(Q58="",Q58=0),0,1)</f>
        <v>0</v>
      </c>
      <c r="S58" s="189">
        <v>0</v>
      </c>
      <c r="T58" s="40"/>
      <c r="U58" s="95">
        <f t="shared" ref="U58:U60" si="8">IF(OR(T58="",T58=0),0,1)</f>
        <v>0</v>
      </c>
      <c r="V58" s="189">
        <v>0</v>
      </c>
      <c r="W58" s="40"/>
      <c r="X58" s="95">
        <f t="shared" ref="X58:X60" si="9">IF(OR(W58="",W58=0),0,1)</f>
        <v>0</v>
      </c>
      <c r="Y58" s="192">
        <v>0</v>
      </c>
    </row>
    <row r="59" spans="1:25" s="8" customFormat="1" ht="25.5" customHeight="1" x14ac:dyDescent="0.35">
      <c r="A59" s="136">
        <v>10</v>
      </c>
      <c r="B59" s="48" t="s">
        <v>150</v>
      </c>
      <c r="C59" s="49" t="s">
        <v>151</v>
      </c>
      <c r="D59" s="183"/>
      <c r="E59" s="185"/>
      <c r="F59" s="368"/>
      <c r="G59" s="47"/>
      <c r="H59" s="164"/>
      <c r="I59" s="165"/>
      <c r="J59" s="5"/>
      <c r="K59" s="40"/>
      <c r="L59" s="95">
        <f t="shared" si="5"/>
        <v>0</v>
      </c>
      <c r="M59" s="189">
        <v>0</v>
      </c>
      <c r="N59" s="40"/>
      <c r="O59" s="95">
        <f t="shared" si="6"/>
        <v>0</v>
      </c>
      <c r="P59" s="189">
        <v>0</v>
      </c>
      <c r="Q59" s="40"/>
      <c r="R59" s="95">
        <f t="shared" si="7"/>
        <v>0</v>
      </c>
      <c r="S59" s="189">
        <v>0</v>
      </c>
      <c r="T59" s="40"/>
      <c r="U59" s="95">
        <f t="shared" si="8"/>
        <v>0</v>
      </c>
      <c r="V59" s="189">
        <v>0</v>
      </c>
      <c r="W59" s="40"/>
      <c r="X59" s="95">
        <f t="shared" si="9"/>
        <v>0</v>
      </c>
      <c r="Y59" s="192">
        <v>0</v>
      </c>
    </row>
    <row r="60" spans="1:25" s="8" customFormat="1" ht="25.5" customHeight="1" x14ac:dyDescent="0.35">
      <c r="A60" s="136">
        <v>10</v>
      </c>
      <c r="B60" s="50" t="s">
        <v>152</v>
      </c>
      <c r="C60" s="76" t="s">
        <v>153</v>
      </c>
      <c r="D60" s="157"/>
      <c r="E60" s="185"/>
      <c r="F60" s="369"/>
      <c r="G60" s="47"/>
      <c r="H60" s="164"/>
      <c r="I60" s="165"/>
      <c r="J60" s="5"/>
      <c r="K60" s="40"/>
      <c r="L60" s="95">
        <f t="shared" si="5"/>
        <v>0</v>
      </c>
      <c r="M60" s="189">
        <v>0</v>
      </c>
      <c r="N60" s="40"/>
      <c r="O60" s="95">
        <f t="shared" si="6"/>
        <v>0</v>
      </c>
      <c r="P60" s="189">
        <v>0</v>
      </c>
      <c r="Q60" s="40"/>
      <c r="R60" s="95">
        <f t="shared" si="7"/>
        <v>0</v>
      </c>
      <c r="S60" s="189">
        <v>0</v>
      </c>
      <c r="T60" s="40"/>
      <c r="U60" s="95">
        <f t="shared" si="8"/>
        <v>0</v>
      </c>
      <c r="V60" s="189">
        <v>0</v>
      </c>
      <c r="W60" s="40"/>
      <c r="X60" s="95">
        <f t="shared" si="9"/>
        <v>0</v>
      </c>
      <c r="Y60" s="192">
        <v>0</v>
      </c>
    </row>
    <row r="61" spans="1:25" s="8" customFormat="1" ht="25.5" customHeight="1" x14ac:dyDescent="0.35">
      <c r="A61" s="136">
        <v>10</v>
      </c>
      <c r="B61" s="50" t="s">
        <v>154</v>
      </c>
      <c r="C61" s="76" t="s">
        <v>155</v>
      </c>
      <c r="D61" s="157"/>
      <c r="E61" s="185"/>
      <c r="F61" s="331">
        <v>9</v>
      </c>
      <c r="G61" s="52"/>
      <c r="H61" s="167"/>
      <c r="I61" s="168"/>
      <c r="J61" s="5"/>
      <c r="K61" s="45"/>
      <c r="L61" s="95">
        <f>IF(OR(K61="",K61=0,K61=B55),0,1)</f>
        <v>0</v>
      </c>
      <c r="M61" s="189">
        <v>0</v>
      </c>
      <c r="N61" s="45"/>
      <c r="O61" s="95">
        <f>IF(OR(N61="",N61=0,N61=B55),0,1)</f>
        <v>0</v>
      </c>
      <c r="P61" s="189">
        <v>0</v>
      </c>
      <c r="Q61" s="45"/>
      <c r="R61" s="95">
        <f>IF(OR(Q61="",Q61=0,Q61=B55),0,1)</f>
        <v>0</v>
      </c>
      <c r="S61" s="189">
        <v>0</v>
      </c>
      <c r="T61" s="45"/>
      <c r="U61" s="95">
        <f>IF(OR(T61="",T61=0,T61=B55),0,1)</f>
        <v>0</v>
      </c>
      <c r="V61" s="189">
        <v>0</v>
      </c>
      <c r="W61" s="45"/>
      <c r="X61" s="95">
        <f>IF(OR(W61="",W61=0,W61=B55),0,1)</f>
        <v>0</v>
      </c>
      <c r="Y61" s="192">
        <v>0</v>
      </c>
    </row>
    <row r="62" spans="1:25" s="8" customFormat="1" ht="25.5" customHeight="1" x14ac:dyDescent="0.35">
      <c r="A62" s="136">
        <v>10</v>
      </c>
      <c r="B62" s="48" t="s">
        <v>156</v>
      </c>
      <c r="C62" s="116" t="s">
        <v>157</v>
      </c>
      <c r="D62" s="184"/>
      <c r="E62" s="185"/>
      <c r="F62" s="332"/>
      <c r="G62" s="52"/>
      <c r="H62" s="167"/>
      <c r="I62" s="168"/>
      <c r="J62" s="5"/>
      <c r="K62" s="45"/>
      <c r="L62" s="95">
        <f>IF(OR(K62="",K62=0,K62=B55),0,1)</f>
        <v>0</v>
      </c>
      <c r="M62" s="189">
        <v>0</v>
      </c>
      <c r="N62" s="45"/>
      <c r="O62" s="95">
        <f>IF(OR(N62="",N62=0,N62=B55),0,1)</f>
        <v>0</v>
      </c>
      <c r="P62" s="189">
        <v>0</v>
      </c>
      <c r="Q62" s="45"/>
      <c r="R62" s="95">
        <f>IF(OR(Q62="",Q62=0,Q62=B55),0,1)</f>
        <v>0</v>
      </c>
      <c r="S62" s="189">
        <v>0</v>
      </c>
      <c r="T62" s="45"/>
      <c r="U62" s="95">
        <f>IF(OR(T62="",T62=0,T62=B55),0,1)</f>
        <v>0</v>
      </c>
      <c r="V62" s="189">
        <v>0</v>
      </c>
      <c r="W62" s="45"/>
      <c r="X62" s="95">
        <f>IF(OR(W62="",W62=0,W62=B55),0,1)</f>
        <v>0</v>
      </c>
      <c r="Y62" s="192">
        <v>0</v>
      </c>
    </row>
    <row r="63" spans="1:25" s="8" customFormat="1" ht="25.5" customHeight="1" x14ac:dyDescent="0.35">
      <c r="A63" s="136">
        <v>10</v>
      </c>
      <c r="B63" s="48" t="s">
        <v>158</v>
      </c>
      <c r="C63" s="116" t="s">
        <v>159</v>
      </c>
      <c r="D63" s="184"/>
      <c r="E63" s="185"/>
      <c r="F63" s="332"/>
      <c r="G63" s="52"/>
      <c r="H63" s="167"/>
      <c r="I63" s="168"/>
      <c r="J63" s="5"/>
      <c r="K63" s="45"/>
      <c r="L63" s="95">
        <f>IF(OR(K63="",K63=0,K63=B55),0,1)</f>
        <v>0</v>
      </c>
      <c r="M63" s="189">
        <v>0</v>
      </c>
      <c r="N63" s="45"/>
      <c r="O63" s="95">
        <f>IF(OR(N63="",N63=0,N63=B55),0,1)</f>
        <v>0</v>
      </c>
      <c r="P63" s="189">
        <v>0</v>
      </c>
      <c r="Q63" s="45"/>
      <c r="R63" s="95">
        <f>IF(OR(Q63="",Q63=0,Q63=B55),0,1)</f>
        <v>0</v>
      </c>
      <c r="S63" s="189">
        <v>0</v>
      </c>
      <c r="T63" s="45"/>
      <c r="U63" s="95">
        <f>IF(OR(T63="",T63=0,T63=B55),0,1)</f>
        <v>0</v>
      </c>
      <c r="V63" s="189">
        <v>0</v>
      </c>
      <c r="W63" s="45"/>
      <c r="X63" s="95">
        <f>IF(OR(W63="",W63=0,W63=B55),0,1)</f>
        <v>0</v>
      </c>
      <c r="Y63" s="192">
        <v>0</v>
      </c>
    </row>
    <row r="64" spans="1:25" s="8" customFormat="1" ht="25.5" customHeight="1" x14ac:dyDescent="0.35">
      <c r="A64" s="197">
        <v>10</v>
      </c>
      <c r="B64" s="251" t="s">
        <v>160</v>
      </c>
      <c r="C64" s="252" t="s">
        <v>161</v>
      </c>
      <c r="D64" s="253"/>
      <c r="E64" s="185"/>
      <c r="F64" s="333"/>
      <c r="G64" s="52"/>
      <c r="H64" s="167"/>
      <c r="I64" s="168"/>
      <c r="J64" s="5"/>
      <c r="K64" s="45"/>
      <c r="L64" s="95">
        <f>IF(OR(K64="",K64=0,K64=B55),0,1)</f>
        <v>0</v>
      </c>
      <c r="M64" s="189">
        <v>0</v>
      </c>
      <c r="N64" s="45"/>
      <c r="O64" s="95">
        <f>IF(OR(N64="",N64=0,N64=B55),0,1)</f>
        <v>0</v>
      </c>
      <c r="P64" s="189">
        <v>0</v>
      </c>
      <c r="Q64" s="45"/>
      <c r="R64" s="95">
        <f>IF(OR(Q64="",Q64=0,Q64=B55),0,1)</f>
        <v>0</v>
      </c>
      <c r="S64" s="189">
        <v>0</v>
      </c>
      <c r="T64" s="45"/>
      <c r="U64" s="95">
        <f>IF(OR(T64="",T64=0,T64=B55),0,1)</f>
        <v>0</v>
      </c>
      <c r="V64" s="189">
        <v>0</v>
      </c>
      <c r="W64" s="45"/>
      <c r="X64" s="95">
        <f>IF(OR(W64="",W64=0,W64=B55),0,1)</f>
        <v>0</v>
      </c>
      <c r="Y64" s="192">
        <v>0</v>
      </c>
    </row>
    <row r="65" spans="1:25" s="8" customFormat="1" ht="30" customHeight="1" x14ac:dyDescent="0.35">
      <c r="A65" s="185"/>
      <c r="B65" s="185"/>
      <c r="C65" s="255"/>
      <c r="D65" s="255"/>
      <c r="E65" s="185"/>
      <c r="F65" s="351">
        <v>10</v>
      </c>
      <c r="G65" s="51" t="s">
        <v>162</v>
      </c>
      <c r="H65" s="53" t="s">
        <v>350</v>
      </c>
      <c r="I65" s="76"/>
      <c r="J65" s="5"/>
      <c r="K65" s="53"/>
      <c r="L65" s="95">
        <f>IF(OR(K65="",K65=0,K65=B59,K65=B62,K65=B63),0,1)</f>
        <v>0</v>
      </c>
      <c r="M65" s="189">
        <v>0</v>
      </c>
      <c r="N65" s="53"/>
      <c r="O65" s="95">
        <f>IF(OR(N65="",N65=0,N65=B59,N65=B62,N65=B63),0,1)</f>
        <v>0</v>
      </c>
      <c r="P65" s="189">
        <v>0</v>
      </c>
      <c r="Q65" s="53"/>
      <c r="R65" s="95">
        <f>IF(OR(Q65="",Q65=0,Q65=B59,Q65=B62,Q65=B63),0,1)</f>
        <v>0</v>
      </c>
      <c r="S65" s="189">
        <v>0</v>
      </c>
      <c r="T65" s="53"/>
      <c r="U65" s="95">
        <f>IF(OR(T65="",T65=0,T65=B59,T65=B62,T65=B63),0,1)</f>
        <v>0</v>
      </c>
      <c r="V65" s="189">
        <v>0</v>
      </c>
      <c r="W65" s="53"/>
      <c r="X65" s="95">
        <f>IF(OR(W65="",W65=0,W65=B59,W65=B62,W65=B63),0,1)</f>
        <v>0</v>
      </c>
      <c r="Y65" s="192">
        <v>0</v>
      </c>
    </row>
    <row r="66" spans="1:25" s="8" customFormat="1" ht="30" customHeight="1" x14ac:dyDescent="0.35">
      <c r="A66" s="185"/>
      <c r="B66" s="204" t="s">
        <v>163</v>
      </c>
      <c r="C66" s="254" t="s">
        <v>164</v>
      </c>
      <c r="D66" s="254" t="s">
        <v>165</v>
      </c>
      <c r="E66" s="185"/>
      <c r="F66" s="352"/>
      <c r="G66" s="51" t="s">
        <v>166</v>
      </c>
      <c r="H66" s="53" t="s">
        <v>351</v>
      </c>
      <c r="I66" s="76"/>
      <c r="J66" s="5"/>
      <c r="K66" s="53"/>
      <c r="L66" s="95">
        <f>IF(OR(K66="",K66=0,K66=B59,K66=B62,K66=B63),0,1)</f>
        <v>0</v>
      </c>
      <c r="M66" s="189">
        <v>0</v>
      </c>
      <c r="N66" s="53"/>
      <c r="O66" s="95">
        <f>IF(OR(N66="",N66=0,N66=B59,N66=B62,N66=B63),0,1)</f>
        <v>0</v>
      </c>
      <c r="P66" s="189">
        <v>0</v>
      </c>
      <c r="Q66" s="53"/>
      <c r="R66" s="95">
        <f>IF(OR(Q66="",Q66=0,Q66=E59,Q66=E62,Q66=E63),0,1)</f>
        <v>0</v>
      </c>
      <c r="S66" s="189">
        <v>0</v>
      </c>
      <c r="T66" s="53"/>
      <c r="U66" s="95">
        <f>IF(OR(T66="",T66=0,T66=B59,T66=B62,T66=B63),0,1)</f>
        <v>0</v>
      </c>
      <c r="V66" s="189">
        <v>0</v>
      </c>
      <c r="W66" s="53"/>
      <c r="X66" s="95">
        <f>IF(OR(W66="",W66=0,W66=B59,W66=B62,W66=B63),0,1)</f>
        <v>0</v>
      </c>
      <c r="Y66" s="192">
        <v>0</v>
      </c>
    </row>
    <row r="67" spans="1:25" s="8" customFormat="1" ht="30" customHeight="1" x14ac:dyDescent="0.35">
      <c r="A67" s="185"/>
      <c r="B67" s="250" t="s">
        <v>167</v>
      </c>
      <c r="C67" s="205">
        <v>30</v>
      </c>
      <c r="D67" s="206">
        <f>COUNTIFS(D24:D64,"X",C24:C64,"Continuous Improvement")</f>
        <v>0</v>
      </c>
      <c r="E67" s="185"/>
      <c r="F67" s="352"/>
      <c r="G67" s="51" t="s">
        <v>168</v>
      </c>
      <c r="H67" s="53" t="s">
        <v>352</v>
      </c>
      <c r="I67" s="76"/>
      <c r="J67" s="5"/>
      <c r="K67" s="53"/>
      <c r="L67" s="95">
        <f>IF(OR(K67="",K67=0,K67=B59,K67=B62,K67=B63),0,1)</f>
        <v>0</v>
      </c>
      <c r="M67" s="189">
        <v>0</v>
      </c>
      <c r="N67" s="53"/>
      <c r="O67" s="95">
        <f>IF(OR(N67="",N67=0,N67=B59,N67=B62,N67=B63),0,1)</f>
        <v>0</v>
      </c>
      <c r="P67" s="189">
        <v>0</v>
      </c>
      <c r="Q67" s="53"/>
      <c r="R67" s="95">
        <f>IF(OR(Q67="",Q67=0,Q67=E59,Q67=E62,Q67=E63),0,1)</f>
        <v>0</v>
      </c>
      <c r="S67" s="189">
        <v>0</v>
      </c>
      <c r="T67" s="53"/>
      <c r="U67" s="95">
        <f>IF(OR(T67="",T67=0,T67=B59,T67=B62,T67=B63),0,1)</f>
        <v>0</v>
      </c>
      <c r="V67" s="189">
        <v>0</v>
      </c>
      <c r="W67" s="53"/>
      <c r="X67" s="95">
        <f>IF(OR(W67="",W67=0,W67=B59,W67=B62,W67=B63),0,1)</f>
        <v>0</v>
      </c>
      <c r="Y67" s="192">
        <v>0</v>
      </c>
    </row>
    <row r="68" spans="1:25" s="8" customFormat="1" ht="30" customHeight="1" x14ac:dyDescent="0.35">
      <c r="A68" s="185"/>
      <c r="B68" s="250" t="s">
        <v>169</v>
      </c>
      <c r="C68" s="205">
        <v>11</v>
      </c>
      <c r="D68" s="206">
        <f>COUNTIFS(D25:D64,"X",C25:C64,"Chamaleon")</f>
        <v>0</v>
      </c>
      <c r="E68" s="185"/>
      <c r="F68" s="352"/>
      <c r="G68" s="51" t="s">
        <v>170</v>
      </c>
      <c r="H68" s="53" t="s">
        <v>353</v>
      </c>
      <c r="I68" s="76"/>
      <c r="J68" s="5"/>
      <c r="K68" s="53"/>
      <c r="L68" s="95">
        <f>IF(OR(K68="",K68=0,K68=B59,K68=B62,K68=B63),0,1)</f>
        <v>0</v>
      </c>
      <c r="M68" s="189">
        <v>0</v>
      </c>
      <c r="N68" s="53"/>
      <c r="O68" s="95">
        <f>IF(OR(N68="",N68=0,N68=B59,N68=B62,N68=B63),0,1)</f>
        <v>0</v>
      </c>
      <c r="P68" s="189">
        <v>0</v>
      </c>
      <c r="Q68" s="53"/>
      <c r="R68" s="95">
        <f>IF(OR(Q68="",Q68=0,Q68=E59,Q68=E62,Q68=E63),0,1)</f>
        <v>0</v>
      </c>
      <c r="S68" s="189">
        <v>0</v>
      </c>
      <c r="T68" s="53"/>
      <c r="U68" s="95">
        <f>IF(OR(T68="",T68=0,T68=B59,T68=B62,T68=B63),0,1)</f>
        <v>0</v>
      </c>
      <c r="V68" s="189">
        <v>0</v>
      </c>
      <c r="W68" s="53"/>
      <c r="X68" s="95">
        <f>IF(OR(W68="",W68=0,W68=B59,W68=B62,W68=B63),0,1)</f>
        <v>0</v>
      </c>
      <c r="Y68" s="192">
        <v>0</v>
      </c>
    </row>
    <row r="69" spans="1:25" s="8" customFormat="1" ht="30" customHeight="1" x14ac:dyDescent="0.35">
      <c r="A69" s="185"/>
      <c r="B69" s="250" t="s">
        <v>354</v>
      </c>
      <c r="C69" s="205">
        <v>29</v>
      </c>
      <c r="D69" s="206">
        <f>COUNTIFS(I24:I70,"X")</f>
        <v>0</v>
      </c>
      <c r="E69" s="185"/>
      <c r="F69" s="352"/>
      <c r="G69" s="51" t="s">
        <v>171</v>
      </c>
      <c r="H69" s="53" t="s">
        <v>355</v>
      </c>
      <c r="I69" s="76"/>
      <c r="J69" s="5"/>
      <c r="K69" s="53"/>
      <c r="L69" s="95">
        <f>IF(OR(K69="",K69=0,K69=B59,K69=B62,K69=B63),0,1)</f>
        <v>0</v>
      </c>
      <c r="M69" s="189">
        <v>0</v>
      </c>
      <c r="N69" s="53"/>
      <c r="O69" s="95">
        <f>IF(OR(N69="",N69=0,N69=B59,N69=B62,N69=B63),0,1)</f>
        <v>0</v>
      </c>
      <c r="P69" s="189">
        <v>0</v>
      </c>
      <c r="Q69" s="53"/>
      <c r="R69" s="95">
        <f>IF(OR(Q69="",Q69=0,Q69=E59,Q69=E62,Q69=E63),0,1)</f>
        <v>0</v>
      </c>
      <c r="S69" s="189">
        <v>0</v>
      </c>
      <c r="T69" s="53"/>
      <c r="U69" s="95">
        <f>IF(OR(T69="",T69=0,T69=B59,T69=B62,T69=B63),0,1)</f>
        <v>0</v>
      </c>
      <c r="V69" s="189">
        <v>0</v>
      </c>
      <c r="W69" s="53"/>
      <c r="X69" s="95">
        <f>IF(OR(W69="",W69=0,W69=B59,W69=B62,W69=B63),0,1)</f>
        <v>0</v>
      </c>
      <c r="Y69" s="192">
        <v>0</v>
      </c>
    </row>
    <row r="70" spans="1:25" s="8" customFormat="1" ht="35.25" customHeight="1" x14ac:dyDescent="0.45">
      <c r="A70" s="185"/>
      <c r="B70" s="195" t="s">
        <v>172</v>
      </c>
      <c r="C70" s="327">
        <f>SUM(C67:C69)</f>
        <v>70</v>
      </c>
      <c r="D70" s="254">
        <f>SUM(D67:D69)</f>
        <v>0</v>
      </c>
      <c r="E70" s="186"/>
      <c r="F70" s="353"/>
      <c r="G70" s="122" t="s">
        <v>173</v>
      </c>
      <c r="H70" s="123" t="s">
        <v>356</v>
      </c>
      <c r="I70" s="137"/>
      <c r="J70" s="5"/>
      <c r="K70" s="123"/>
      <c r="L70" s="124">
        <f>IF(OR(K70="",K70=0,K70=B59,K70=B62,K70=B63),0,1)</f>
        <v>0</v>
      </c>
      <c r="M70" s="190">
        <v>0</v>
      </c>
      <c r="N70" s="123"/>
      <c r="O70" s="124">
        <f>IF(OR(N70="",N70=0,N70=B59,N70=B62,N70=B63),0,1)</f>
        <v>0</v>
      </c>
      <c r="P70" s="190">
        <v>0</v>
      </c>
      <c r="Q70" s="123"/>
      <c r="R70" s="124">
        <f>IF(OR(Q70="",Q70=0,Q70=E59,Q70=E62,Q70=E63),0,1)</f>
        <v>0</v>
      </c>
      <c r="S70" s="190">
        <v>0</v>
      </c>
      <c r="T70" s="123"/>
      <c r="U70" s="124">
        <f>IF(OR(T70="",T70=0,T70=B59,T70=B62,T70=B63),0,1)</f>
        <v>0</v>
      </c>
      <c r="V70" s="190">
        <v>0</v>
      </c>
      <c r="W70" s="123"/>
      <c r="X70" s="124">
        <f>IF(OR(W70="",W70=0,W70=B59,W70=B62,W70=B63),0,1)</f>
        <v>0</v>
      </c>
      <c r="Y70" s="193">
        <v>0</v>
      </c>
    </row>
    <row r="71" spans="1:25" x14ac:dyDescent="0.35">
      <c r="J71" s="5"/>
    </row>
    <row r="72" spans="1:25" x14ac:dyDescent="0.35">
      <c r="J72" s="5"/>
    </row>
    <row r="81" spans="2:6" x14ac:dyDescent="0.35">
      <c r="B81" s="111"/>
      <c r="C81" s="111"/>
      <c r="D81" s="111"/>
      <c r="E81" s="111"/>
      <c r="F81" s="111"/>
    </row>
    <row r="82" spans="2:6" x14ac:dyDescent="0.35">
      <c r="B82" s="111"/>
      <c r="C82" s="111"/>
      <c r="D82" s="111"/>
      <c r="E82" s="111"/>
      <c r="F82" s="111"/>
    </row>
  </sheetData>
  <mergeCells count="46">
    <mergeCell ref="A20:A23"/>
    <mergeCell ref="B20:B23"/>
    <mergeCell ref="C20:C23"/>
    <mergeCell ref="D20:D23"/>
    <mergeCell ref="B13:F14"/>
    <mergeCell ref="I6:I8"/>
    <mergeCell ref="H20:I20"/>
    <mergeCell ref="R10:S10"/>
    <mergeCell ref="X10:Y10"/>
    <mergeCell ref="R11:S11"/>
    <mergeCell ref="X11:Y11"/>
    <mergeCell ref="X13:Y13"/>
    <mergeCell ref="X14:Y14"/>
    <mergeCell ref="K20:Y20"/>
    <mergeCell ref="Q10:Q11"/>
    <mergeCell ref="W10:W11"/>
    <mergeCell ref="W13:W14"/>
    <mergeCell ref="F65:F70"/>
    <mergeCell ref="F24:F29"/>
    <mergeCell ref="X21:Y21"/>
    <mergeCell ref="H21:H22"/>
    <mergeCell ref="I21:I23"/>
    <mergeCell ref="K21:K22"/>
    <mergeCell ref="L21:M21"/>
    <mergeCell ref="N21:N22"/>
    <mergeCell ref="W21:W22"/>
    <mergeCell ref="O21:P21"/>
    <mergeCell ref="Q21:Q22"/>
    <mergeCell ref="R21:S21"/>
    <mergeCell ref="T21:T22"/>
    <mergeCell ref="U21:V21"/>
    <mergeCell ref="F57:F60"/>
    <mergeCell ref="F30:F32"/>
    <mergeCell ref="B1:F1"/>
    <mergeCell ref="B3:F3"/>
    <mergeCell ref="F20:F23"/>
    <mergeCell ref="F61:F64"/>
    <mergeCell ref="F33:F36"/>
    <mergeCell ref="F37:F41"/>
    <mergeCell ref="F42:F46"/>
    <mergeCell ref="F47:F51"/>
    <mergeCell ref="F52:F56"/>
    <mergeCell ref="B6:F7"/>
    <mergeCell ref="B8:F8"/>
    <mergeCell ref="B9:F9"/>
    <mergeCell ref="B10:F12"/>
  </mergeCells>
  <conditionalFormatting sqref="K30:K32">
    <cfRule type="containsText" dxfId="395" priority="219" operator="containsText" text="2.3. Specific training for each position. (CHC)">
      <formula>NOT(ISERROR(SEARCH("2.3. Specific training for each position. (CHC)",K30)))</formula>
    </cfRule>
  </conditionalFormatting>
  <conditionalFormatting sqref="N30:N32">
    <cfRule type="containsText" dxfId="394" priority="325" operator="containsText" text="2.3. Specific training for each position (Ch)">
      <formula>NOT(ISERROR(SEARCH("2.3. Specific training for each position (Ch)",N30)))</formula>
    </cfRule>
  </conditionalFormatting>
  <conditionalFormatting sqref="Q30:Q32">
    <cfRule type="containsText" dxfId="393" priority="311" operator="containsText" text="2.3. Specific training for each position (Ch)">
      <formula>NOT(ISERROR(SEARCH("2.3. Specific training for each position (Ch)",Q30)))</formula>
    </cfRule>
  </conditionalFormatting>
  <conditionalFormatting sqref="T30:T32">
    <cfRule type="containsText" dxfId="392" priority="297" operator="containsText" text="2.3. Specific training for each position (Ch)">
      <formula>NOT(ISERROR(SEARCH("2.3. Specific training for each position (Ch)",T30)))</formula>
    </cfRule>
  </conditionalFormatting>
  <conditionalFormatting sqref="W30:W32">
    <cfRule type="containsText" dxfId="391" priority="283" operator="containsText" text="2.3. Specific training for each position (Ch)">
      <formula>NOT(ISERROR(SEARCH("2.3. Specific training for each position (Ch)",W30)))</formula>
    </cfRule>
  </conditionalFormatting>
  <conditionalFormatting sqref="Z10">
    <cfRule type="iconSet" priority="269">
      <iconSet iconSet="3Symbols2">
        <cfvo type="percent" val="0"/>
        <cfvo type="num" val="10"/>
        <cfvo type="num" val="12"/>
      </iconSet>
    </cfRule>
  </conditionalFormatting>
  <conditionalFormatting sqref="L43:M70 L25:M36 M28:M70">
    <cfRule type="duplicateValues" dxfId="390" priority="255"/>
  </conditionalFormatting>
  <conditionalFormatting sqref="L43:M70 L25:M36 M28:M70">
    <cfRule type="duplicateValues" dxfId="389" priority="254"/>
  </conditionalFormatting>
  <conditionalFormatting sqref="K37">
    <cfRule type="containsText" dxfId="388" priority="252" operator="containsText" text="4.2. Covering health and safety of employees and their families (Ch)">
      <formula>NOT(ISERROR(SEARCH("4.2. Covering health and safety of employees and their families (Ch)",K37)))</formula>
    </cfRule>
  </conditionalFormatting>
  <conditionalFormatting sqref="N37">
    <cfRule type="containsText" dxfId="387" priority="250" operator="containsText" text="4.2. Covering health and safety of employees and their families (Ch)">
      <formula>NOT(ISERROR(SEARCH("4.2. Covering health and safety of employees and their families (Ch)",N37)))</formula>
    </cfRule>
  </conditionalFormatting>
  <conditionalFormatting sqref="Q37">
    <cfRule type="containsText" dxfId="386" priority="248" operator="containsText" text="4.2. Covering health and safety of employees and their families (Ch)">
      <formula>NOT(ISERROR(SEARCH("4.2. Covering health and safety of employees and their families (Ch)",Q37)))</formula>
    </cfRule>
  </conditionalFormatting>
  <conditionalFormatting sqref="T37">
    <cfRule type="containsText" dxfId="385" priority="246" operator="containsText" text="4.2. Covering health and safety of employees and their families (Ch)">
      <formula>NOT(ISERROR(SEARCH("4.2. Covering health and safety of employees and their families (Ch)",T37)))</formula>
    </cfRule>
  </conditionalFormatting>
  <conditionalFormatting sqref="W37">
    <cfRule type="containsText" dxfId="384" priority="244" operator="containsText" text="4.2. Covering health and safety of employees and their families (Ch)">
      <formula>NOT(ISERROR(SEARCH("4.2. Covering health and safety of employees and their families (Ch)",W37)))</formula>
    </cfRule>
  </conditionalFormatting>
  <conditionalFormatting sqref="K37 N37:W37">
    <cfRule type="duplicateValues" dxfId="383" priority="253"/>
  </conditionalFormatting>
  <conditionalFormatting sqref="K37 N37:W37">
    <cfRule type="duplicateValues" dxfId="382" priority="242"/>
  </conditionalFormatting>
  <conditionalFormatting sqref="K42">
    <cfRule type="duplicateValues" dxfId="381" priority="225"/>
  </conditionalFormatting>
  <conditionalFormatting sqref="L43:L46 R42:R46 U42:U46 O43:O46 K42:W42">
    <cfRule type="duplicateValues" dxfId="380" priority="241"/>
  </conditionalFormatting>
  <conditionalFormatting sqref="L43:L46 R42:R46 U42:U46 O43:O46 K42:W42">
    <cfRule type="duplicateValues" dxfId="379" priority="224"/>
  </conditionalFormatting>
  <conditionalFormatting sqref="X42">
    <cfRule type="duplicateValues" dxfId="378" priority="223"/>
  </conditionalFormatting>
  <conditionalFormatting sqref="X42">
    <cfRule type="duplicateValues" dxfId="377" priority="222"/>
  </conditionalFormatting>
  <conditionalFormatting sqref="Y42">
    <cfRule type="duplicateValues" dxfId="376" priority="221"/>
  </conditionalFormatting>
  <conditionalFormatting sqref="Y42">
    <cfRule type="duplicateValues" dxfId="375" priority="220"/>
  </conditionalFormatting>
  <conditionalFormatting sqref="L37:M41">
    <cfRule type="duplicateValues" dxfId="374" priority="218"/>
  </conditionalFormatting>
  <conditionalFormatting sqref="L37:M41">
    <cfRule type="duplicateValues" dxfId="373" priority="217"/>
  </conditionalFormatting>
  <conditionalFormatting sqref="K25:Y70">
    <cfRule type="duplicateValues" dxfId="372" priority="202"/>
    <cfRule type="duplicateValues" dxfId="371" priority="216"/>
  </conditionalFormatting>
  <conditionalFormatting sqref="K42:W46">
    <cfRule type="containsText" dxfId="370" priority="215" operator="containsText" text="5.2. Harvest that can be permanently sustained.(CHC)">
      <formula>NOT(ISERROR(SEARCH("5.2. Harvest that can be permanently sustained.(CHC)",K42)))</formula>
    </cfRule>
  </conditionalFormatting>
  <conditionalFormatting sqref="N30:N32">
    <cfRule type="containsText" dxfId="369" priority="213" operator="containsText" text="2.3. Specific training for each position. (CHC)">
      <formula>NOT(ISERROR(SEARCH("2.3. Specific training for each position. (CHC)",N30)))</formula>
    </cfRule>
  </conditionalFormatting>
  <conditionalFormatting sqref="Q30:Q32">
    <cfRule type="containsText" dxfId="368" priority="211" operator="containsText" text="2.3. Specific training for each position. (CHC)">
      <formula>NOT(ISERROR(SEARCH("2.3. Specific training for each position. (CHC)",Q30)))</formula>
    </cfRule>
  </conditionalFormatting>
  <conditionalFormatting sqref="T30:T32">
    <cfRule type="containsText" dxfId="367" priority="209" operator="containsText" text="2.3. Specific training for each position. (CHC)">
      <formula>NOT(ISERROR(SEARCH("2.3. Specific training for each position. (CHC)",T30)))</formula>
    </cfRule>
  </conditionalFormatting>
  <conditionalFormatting sqref="W30:W32">
    <cfRule type="containsText" dxfId="366" priority="207" operator="containsText" text="2.3. Specific training for each position. (CHC)">
      <formula>NOT(ISERROR(SEARCH("2.3. Specific training for each position. (CHC)",W30)))</formula>
    </cfRule>
  </conditionalFormatting>
  <conditionalFormatting sqref="L52:L56">
    <cfRule type="duplicateValues" dxfId="365" priority="206"/>
  </conditionalFormatting>
  <conditionalFormatting sqref="L52:L56">
    <cfRule type="duplicateValues" dxfId="364" priority="205"/>
  </conditionalFormatting>
  <conditionalFormatting sqref="L52:L56">
    <cfRule type="containsText" dxfId="363" priority="204" operator="containsText" text="5.2. Harvest that can be permanently sustained.(CHC)">
      <formula>NOT(ISERROR(SEARCH("5.2. Harvest that can be permanently sustained.(CHC)",L52)))</formula>
    </cfRule>
  </conditionalFormatting>
  <conditionalFormatting sqref="O25:P36 O43:P70">
    <cfRule type="duplicateValues" dxfId="362" priority="197"/>
  </conditionalFormatting>
  <conditionalFormatting sqref="O25:P36 O43:P70">
    <cfRule type="duplicateValues" dxfId="361" priority="196"/>
  </conditionalFormatting>
  <conditionalFormatting sqref="O37:P41">
    <cfRule type="duplicateValues" dxfId="360" priority="195"/>
  </conditionalFormatting>
  <conditionalFormatting sqref="O37:P41">
    <cfRule type="duplicateValues" dxfId="359" priority="194"/>
  </conditionalFormatting>
  <conditionalFormatting sqref="O52:O56">
    <cfRule type="duplicateValues" dxfId="358" priority="193"/>
  </conditionalFormatting>
  <conditionalFormatting sqref="O52:O56">
    <cfRule type="duplicateValues" dxfId="357" priority="192"/>
  </conditionalFormatting>
  <conditionalFormatting sqref="O52:O56">
    <cfRule type="containsText" dxfId="356" priority="191" operator="containsText" text="5.2. Harvest that can be permanently sustained.(CHC)">
      <formula>NOT(ISERROR(SEARCH("5.2. Harvest that can be permanently sustained.(CHC)",O52)))</formula>
    </cfRule>
  </conditionalFormatting>
  <conditionalFormatting sqref="L57:L60">
    <cfRule type="duplicateValues" dxfId="355" priority="189"/>
  </conditionalFormatting>
  <conditionalFormatting sqref="L57:L60">
    <cfRule type="duplicateValues" dxfId="354" priority="188"/>
  </conditionalFormatting>
  <conditionalFormatting sqref="R43:R70 R25:R36">
    <cfRule type="duplicateValues" dxfId="353" priority="184"/>
  </conditionalFormatting>
  <conditionalFormatting sqref="R43:R70 R25:R36">
    <cfRule type="duplicateValues" dxfId="352" priority="183"/>
  </conditionalFormatting>
  <conditionalFormatting sqref="R37:R41">
    <cfRule type="duplicateValues" dxfId="351" priority="182"/>
  </conditionalFormatting>
  <conditionalFormatting sqref="R37:R41">
    <cfRule type="duplicateValues" dxfId="350" priority="181"/>
  </conditionalFormatting>
  <conditionalFormatting sqref="R52:R56">
    <cfRule type="duplicateValues" dxfId="349" priority="180"/>
  </conditionalFormatting>
  <conditionalFormatting sqref="R52:R56">
    <cfRule type="duplicateValues" dxfId="348" priority="179"/>
  </conditionalFormatting>
  <conditionalFormatting sqref="R52:R56">
    <cfRule type="containsText" dxfId="347" priority="178" operator="containsText" text="5.2. Harvest that can be permanently sustained.(CHC)">
      <formula>NOT(ISERROR(SEARCH("5.2. Harvest that can be permanently sustained.(CHC)",R52)))</formula>
    </cfRule>
  </conditionalFormatting>
  <conditionalFormatting sqref="R43:S70 R25:S36">
    <cfRule type="duplicateValues" dxfId="346" priority="173"/>
  </conditionalFormatting>
  <conditionalFormatting sqref="R43:S70 R25:S36">
    <cfRule type="duplicateValues" dxfId="345" priority="172"/>
  </conditionalFormatting>
  <conditionalFormatting sqref="R37:S41">
    <cfRule type="duplicateValues" dxfId="344" priority="171"/>
  </conditionalFormatting>
  <conditionalFormatting sqref="R37:S41">
    <cfRule type="duplicateValues" dxfId="343" priority="170"/>
  </conditionalFormatting>
  <conditionalFormatting sqref="R52:R56">
    <cfRule type="duplicateValues" dxfId="342" priority="169"/>
  </conditionalFormatting>
  <conditionalFormatting sqref="R52:R56">
    <cfRule type="duplicateValues" dxfId="341" priority="168"/>
  </conditionalFormatting>
  <conditionalFormatting sqref="R52:R56">
    <cfRule type="containsText" dxfId="340" priority="167" operator="containsText" text="5.2. Harvest that can be permanently sustained.(CHC)">
      <formula>NOT(ISERROR(SEARCH("5.2. Harvest that can be permanently sustained.(CHC)",R52)))</formula>
    </cfRule>
  </conditionalFormatting>
  <conditionalFormatting sqref="R65:S70">
    <cfRule type="duplicateValues" dxfId="339" priority="162"/>
  </conditionalFormatting>
  <conditionalFormatting sqref="R65:S70">
    <cfRule type="duplicateValues" dxfId="338" priority="161"/>
  </conditionalFormatting>
  <conditionalFormatting sqref="U43:U70 U25:U36">
    <cfRule type="duplicateValues" dxfId="337" priority="156"/>
  </conditionalFormatting>
  <conditionalFormatting sqref="U43:U70 U25:U36">
    <cfRule type="duplicateValues" dxfId="336" priority="155"/>
  </conditionalFormatting>
  <conditionalFormatting sqref="U37:U41">
    <cfRule type="duplicateValues" dxfId="335" priority="154"/>
  </conditionalFormatting>
  <conditionalFormatting sqref="U37:U41">
    <cfRule type="duplicateValues" dxfId="334" priority="153"/>
  </conditionalFormatting>
  <conditionalFormatting sqref="U52:U56">
    <cfRule type="duplicateValues" dxfId="333" priority="152"/>
  </conditionalFormatting>
  <conditionalFormatting sqref="U52:U56">
    <cfRule type="duplicateValues" dxfId="332" priority="151"/>
  </conditionalFormatting>
  <conditionalFormatting sqref="U52:U56">
    <cfRule type="containsText" dxfId="331" priority="150" operator="containsText" text="5.2. Harvest that can be permanently sustained.(CHC)">
      <formula>NOT(ISERROR(SEARCH("5.2. Harvest that can be permanently sustained.(CHC)",U52)))</formula>
    </cfRule>
  </conditionalFormatting>
  <conditionalFormatting sqref="U43:V70 U25:V36">
    <cfRule type="duplicateValues" dxfId="330" priority="145"/>
  </conditionalFormatting>
  <conditionalFormatting sqref="U43:V70 U25:V36">
    <cfRule type="duplicateValues" dxfId="329" priority="144"/>
  </conditionalFormatting>
  <conditionalFormatting sqref="U37:V41">
    <cfRule type="duplicateValues" dxfId="328" priority="143"/>
  </conditionalFormatting>
  <conditionalFormatting sqref="U37:V41">
    <cfRule type="duplicateValues" dxfId="327" priority="142"/>
  </conditionalFormatting>
  <conditionalFormatting sqref="U52:U56">
    <cfRule type="duplicateValues" dxfId="326" priority="141"/>
  </conditionalFormatting>
  <conditionalFormatting sqref="U52:U56">
    <cfRule type="duplicateValues" dxfId="325" priority="140"/>
  </conditionalFormatting>
  <conditionalFormatting sqref="U52:U56">
    <cfRule type="containsText" dxfId="324" priority="139" operator="containsText" text="5.2. Harvest that can be permanently sustained.(CHC)">
      <formula>NOT(ISERROR(SEARCH("5.2. Harvest that can be permanently sustained.(CHC)",U52)))</formula>
    </cfRule>
  </conditionalFormatting>
  <conditionalFormatting sqref="U65:V70">
    <cfRule type="duplicateValues" dxfId="323" priority="134"/>
  </conditionalFormatting>
  <conditionalFormatting sqref="U65:V70">
    <cfRule type="duplicateValues" dxfId="322" priority="133"/>
  </conditionalFormatting>
  <conditionalFormatting sqref="X37:Y37">
    <cfRule type="duplicateValues" dxfId="321" priority="131"/>
  </conditionalFormatting>
  <conditionalFormatting sqref="X37:Y37">
    <cfRule type="duplicateValues" dxfId="320" priority="130"/>
  </conditionalFormatting>
  <conditionalFormatting sqref="X42:Y42 X43:X46">
    <cfRule type="duplicateValues" dxfId="319" priority="129"/>
  </conditionalFormatting>
  <conditionalFormatting sqref="X42:Y42 X43:X46">
    <cfRule type="duplicateValues" dxfId="318" priority="128"/>
  </conditionalFormatting>
  <conditionalFormatting sqref="X42:Y46">
    <cfRule type="containsText" dxfId="317" priority="127" operator="containsText" text="5.2. Harvest that can be permanently sustained.(CHC)">
      <formula>NOT(ISERROR(SEARCH("5.2. Harvest that can be permanently sustained.(CHC)",X42)))</formula>
    </cfRule>
  </conditionalFormatting>
  <conditionalFormatting sqref="X43:X70 X25:X36">
    <cfRule type="duplicateValues" dxfId="316" priority="122"/>
  </conditionalFormatting>
  <conditionalFormatting sqref="X43:X70 X25:X36">
    <cfRule type="duplicateValues" dxfId="315" priority="121"/>
  </conditionalFormatting>
  <conditionalFormatting sqref="X37:X41">
    <cfRule type="duplicateValues" dxfId="314" priority="120"/>
  </conditionalFormatting>
  <conditionalFormatting sqref="X37:X41">
    <cfRule type="duplicateValues" dxfId="313" priority="119"/>
  </conditionalFormatting>
  <conditionalFormatting sqref="X52:X56">
    <cfRule type="duplicateValues" dxfId="312" priority="118"/>
  </conditionalFormatting>
  <conditionalFormatting sqref="X52:X56">
    <cfRule type="duplicateValues" dxfId="311" priority="117"/>
  </conditionalFormatting>
  <conditionalFormatting sqref="X52:X56">
    <cfRule type="containsText" dxfId="310" priority="116" operator="containsText" text="5.2. Harvest that can be permanently sustained.(CHC)">
      <formula>NOT(ISERROR(SEARCH("5.2. Harvest that can be permanently sustained.(CHC)",X52)))</formula>
    </cfRule>
  </conditionalFormatting>
  <conditionalFormatting sqref="X43:Y70 X25:Y36">
    <cfRule type="duplicateValues" dxfId="309" priority="111"/>
  </conditionalFormatting>
  <conditionalFormatting sqref="X43:Y70 X25:Y36">
    <cfRule type="duplicateValues" dxfId="308" priority="110"/>
  </conditionalFormatting>
  <conditionalFormatting sqref="X37:Y41">
    <cfRule type="duplicateValues" dxfId="307" priority="109"/>
  </conditionalFormatting>
  <conditionalFormatting sqref="X37:Y41">
    <cfRule type="duplicateValues" dxfId="306" priority="108"/>
  </conditionalFormatting>
  <conditionalFormatting sqref="X52:X56">
    <cfRule type="duplicateValues" dxfId="305" priority="107"/>
  </conditionalFormatting>
  <conditionalFormatting sqref="X52:X56">
    <cfRule type="duplicateValues" dxfId="304" priority="106"/>
  </conditionalFormatting>
  <conditionalFormatting sqref="X52:X56">
    <cfRule type="containsText" dxfId="303" priority="105" operator="containsText" text="5.2. Harvest that can be permanently sustained.(CHC)">
      <formula>NOT(ISERROR(SEARCH("5.2. Harvest that can be permanently sustained.(CHC)",X52)))</formula>
    </cfRule>
  </conditionalFormatting>
  <conditionalFormatting sqref="X65:Y70">
    <cfRule type="duplicateValues" dxfId="302" priority="100"/>
  </conditionalFormatting>
  <conditionalFormatting sqref="X65:Y70">
    <cfRule type="duplicateValues" dxfId="301" priority="99"/>
  </conditionalFormatting>
  <conditionalFormatting sqref="Y12">
    <cfRule type="cellIs" dxfId="300" priority="85" operator="lessThan">
      <formula>0.5</formula>
    </cfRule>
  </conditionalFormatting>
  <conditionalFormatting sqref="O43:P70 O25:P36">
    <cfRule type="duplicateValues" dxfId="299" priority="75"/>
  </conditionalFormatting>
  <conditionalFormatting sqref="O43:P70 O25:P36">
    <cfRule type="duplicateValues" dxfId="298" priority="74"/>
  </conditionalFormatting>
  <conditionalFormatting sqref="O37:P41">
    <cfRule type="duplicateValues" dxfId="297" priority="73"/>
  </conditionalFormatting>
  <conditionalFormatting sqref="O37:P41">
    <cfRule type="duplicateValues" dxfId="296" priority="72"/>
  </conditionalFormatting>
  <conditionalFormatting sqref="O52:O56">
    <cfRule type="duplicateValues" dxfId="295" priority="71"/>
  </conditionalFormatting>
  <conditionalFormatting sqref="O52:O56">
    <cfRule type="duplicateValues" dxfId="294" priority="70"/>
  </conditionalFormatting>
  <conditionalFormatting sqref="O52:O56">
    <cfRule type="containsText" dxfId="293" priority="69" operator="containsText" text="5.2. Harvest that can be permanently sustained.(CHC)">
      <formula>NOT(ISERROR(SEARCH("5.2. Harvest that can be permanently sustained.(CHC)",O52)))</formula>
    </cfRule>
  </conditionalFormatting>
  <conditionalFormatting sqref="O57:O60">
    <cfRule type="duplicateValues" dxfId="292" priority="67"/>
  </conditionalFormatting>
  <conditionalFormatting sqref="O57:O60">
    <cfRule type="duplicateValues" dxfId="291" priority="66"/>
  </conditionalFormatting>
  <conditionalFormatting sqref="P25:P70">
    <cfRule type="duplicateValues" dxfId="290" priority="65"/>
  </conditionalFormatting>
  <conditionalFormatting sqref="P25:P70">
    <cfRule type="duplicateValues" dxfId="289" priority="64"/>
  </conditionalFormatting>
  <conditionalFormatting sqref="P37:P41">
    <cfRule type="duplicateValues" dxfId="288" priority="63"/>
  </conditionalFormatting>
  <conditionalFormatting sqref="P37:P41">
    <cfRule type="duplicateValues" dxfId="287" priority="62"/>
  </conditionalFormatting>
  <conditionalFormatting sqref="S25:S70">
    <cfRule type="duplicateValues" dxfId="286" priority="61"/>
  </conditionalFormatting>
  <conditionalFormatting sqref="S25:S70">
    <cfRule type="duplicateValues" dxfId="285" priority="60"/>
  </conditionalFormatting>
  <conditionalFormatting sqref="S37:S41">
    <cfRule type="duplicateValues" dxfId="284" priority="59"/>
  </conditionalFormatting>
  <conditionalFormatting sqref="S37:S41">
    <cfRule type="duplicateValues" dxfId="283" priority="58"/>
  </conditionalFormatting>
  <conditionalFormatting sqref="V25:V70">
    <cfRule type="duplicateValues" dxfId="282" priority="57"/>
  </conditionalFormatting>
  <conditionalFormatting sqref="V25:V70">
    <cfRule type="duplicateValues" dxfId="281" priority="56"/>
  </conditionalFormatting>
  <conditionalFormatting sqref="V37:V41">
    <cfRule type="duplicateValues" dxfId="280" priority="55"/>
  </conditionalFormatting>
  <conditionalFormatting sqref="V37:V41">
    <cfRule type="duplicateValues" dxfId="279" priority="54"/>
  </conditionalFormatting>
  <conditionalFormatting sqref="Y25:Y70">
    <cfRule type="duplicateValues" dxfId="278" priority="53"/>
  </conditionalFormatting>
  <conditionalFormatting sqref="Y25:Y70">
    <cfRule type="duplicateValues" dxfId="277" priority="52"/>
  </conditionalFormatting>
  <conditionalFormatting sqref="Y42">
    <cfRule type="duplicateValues" dxfId="276" priority="51"/>
  </conditionalFormatting>
  <conditionalFormatting sqref="Y42">
    <cfRule type="duplicateValues" dxfId="275" priority="50"/>
  </conditionalFormatting>
  <conditionalFormatting sqref="Y37:Y41">
    <cfRule type="duplicateValues" dxfId="274" priority="49"/>
  </conditionalFormatting>
  <conditionalFormatting sqref="Y37:Y41">
    <cfRule type="duplicateValues" dxfId="273" priority="48"/>
  </conditionalFormatting>
  <conditionalFormatting sqref="Y42:Y46">
    <cfRule type="containsText" dxfId="272" priority="47" operator="containsText" text="5.2. Harvest that can be permanently sustained.(CHC)">
      <formula>NOT(ISERROR(SEARCH("5.2. Harvest that can be permanently sustained.(CHC)",Y42)))</formula>
    </cfRule>
  </conditionalFormatting>
  <conditionalFormatting sqref="O26:P29">
    <cfRule type="duplicateValues" dxfId="271" priority="45"/>
  </conditionalFormatting>
  <conditionalFormatting sqref="O26:P29">
    <cfRule type="duplicateValues" dxfId="270" priority="44"/>
  </conditionalFormatting>
  <conditionalFormatting sqref="R26:S29">
    <cfRule type="duplicateValues" dxfId="269" priority="43"/>
  </conditionalFormatting>
  <conditionalFormatting sqref="R26:S29">
    <cfRule type="duplicateValues" dxfId="268" priority="42"/>
  </conditionalFormatting>
  <conditionalFormatting sqref="U26:V29">
    <cfRule type="duplicateValues" dxfId="267" priority="41"/>
  </conditionalFormatting>
  <conditionalFormatting sqref="U26:V29">
    <cfRule type="duplicateValues" dxfId="266" priority="40"/>
  </conditionalFormatting>
  <conditionalFormatting sqref="X26:Y29">
    <cfRule type="duplicateValues" dxfId="265" priority="39"/>
  </conditionalFormatting>
  <conditionalFormatting sqref="X26:Y29">
    <cfRule type="duplicateValues" dxfId="264" priority="38"/>
  </conditionalFormatting>
  <conditionalFormatting sqref="O35:P36">
    <cfRule type="duplicateValues" dxfId="263" priority="37"/>
  </conditionalFormatting>
  <conditionalFormatting sqref="O35:P36">
    <cfRule type="duplicateValues" dxfId="262" priority="36"/>
  </conditionalFormatting>
  <conditionalFormatting sqref="R35:S36">
    <cfRule type="duplicateValues" dxfId="261" priority="35"/>
  </conditionalFormatting>
  <conditionalFormatting sqref="R35:S36">
    <cfRule type="duplicateValues" dxfId="260" priority="34"/>
  </conditionalFormatting>
  <conditionalFormatting sqref="U35:V36">
    <cfRule type="duplicateValues" dxfId="259" priority="33"/>
  </conditionalFormatting>
  <conditionalFormatting sqref="U35:V36">
    <cfRule type="duplicateValues" dxfId="258" priority="32"/>
  </conditionalFormatting>
  <conditionalFormatting sqref="X35:Y36">
    <cfRule type="duplicateValues" dxfId="257" priority="31"/>
  </conditionalFormatting>
  <conditionalFormatting sqref="X35:Y36">
    <cfRule type="duplicateValues" dxfId="256" priority="30"/>
  </conditionalFormatting>
  <conditionalFormatting sqref="L24:M24">
    <cfRule type="duplicateValues" dxfId="255" priority="29"/>
  </conditionalFormatting>
  <conditionalFormatting sqref="L24:M24">
    <cfRule type="duplicateValues" dxfId="254" priority="28"/>
  </conditionalFormatting>
  <conditionalFormatting sqref="K24:Y24">
    <cfRule type="duplicateValues" dxfId="253" priority="26"/>
    <cfRule type="duplicateValues" dxfId="252" priority="27"/>
  </conditionalFormatting>
  <conditionalFormatting sqref="O24:P24">
    <cfRule type="duplicateValues" dxfId="251" priority="25"/>
  </conditionalFormatting>
  <conditionalFormatting sqref="O24:P24">
    <cfRule type="duplicateValues" dxfId="250" priority="24"/>
  </conditionalFormatting>
  <conditionalFormatting sqref="R24">
    <cfRule type="duplicateValues" dxfId="249" priority="23"/>
  </conditionalFormatting>
  <conditionalFormatting sqref="R24">
    <cfRule type="duplicateValues" dxfId="248" priority="22"/>
  </conditionalFormatting>
  <conditionalFormatting sqref="R24:S24">
    <cfRule type="duplicateValues" dxfId="247" priority="21"/>
  </conditionalFormatting>
  <conditionalFormatting sqref="R24:S24">
    <cfRule type="duplicateValues" dxfId="246" priority="20"/>
  </conditionalFormatting>
  <conditionalFormatting sqref="U24">
    <cfRule type="duplicateValues" dxfId="245" priority="19"/>
  </conditionalFormatting>
  <conditionalFormatting sqref="U24">
    <cfRule type="duplicateValues" dxfId="244" priority="18"/>
  </conditionalFormatting>
  <conditionalFormatting sqref="U24:V24">
    <cfRule type="duplicateValues" dxfId="243" priority="17"/>
  </conditionalFormatting>
  <conditionalFormatting sqref="U24:V24">
    <cfRule type="duplicateValues" dxfId="242" priority="16"/>
  </conditionalFormatting>
  <conditionalFormatting sqref="X24">
    <cfRule type="duplicateValues" dxfId="241" priority="15"/>
  </conditionalFormatting>
  <conditionalFormatting sqref="X24">
    <cfRule type="duplicateValues" dxfId="240" priority="14"/>
  </conditionalFormatting>
  <conditionalFormatting sqref="X24:Y24">
    <cfRule type="duplicateValues" dxfId="239" priority="13"/>
  </conditionalFormatting>
  <conditionalFormatting sqref="X24:Y24">
    <cfRule type="duplicateValues" dxfId="238" priority="12"/>
  </conditionalFormatting>
  <conditionalFormatting sqref="O24:P24">
    <cfRule type="duplicateValues" dxfId="237" priority="11"/>
  </conditionalFormatting>
  <conditionalFormatting sqref="O24:P24">
    <cfRule type="duplicateValues" dxfId="236" priority="10"/>
  </conditionalFormatting>
  <conditionalFormatting sqref="P24">
    <cfRule type="duplicateValues" dxfId="235" priority="9"/>
  </conditionalFormatting>
  <conditionalFormatting sqref="P24">
    <cfRule type="duplicateValues" dxfId="234" priority="8"/>
  </conditionalFormatting>
  <conditionalFormatting sqref="S24">
    <cfRule type="duplicateValues" dxfId="233" priority="7"/>
  </conditionalFormatting>
  <conditionalFormatting sqref="S24">
    <cfRule type="duplicateValues" dxfId="232" priority="6"/>
  </conditionalFormatting>
  <conditionalFormatting sqref="V24">
    <cfRule type="duplicateValues" dxfId="231" priority="5"/>
  </conditionalFormatting>
  <conditionalFormatting sqref="V24">
    <cfRule type="duplicateValues" dxfId="230" priority="4"/>
  </conditionalFormatting>
  <conditionalFormatting sqref="Y24">
    <cfRule type="duplicateValues" dxfId="229" priority="3"/>
  </conditionalFormatting>
  <conditionalFormatting sqref="Y24">
    <cfRule type="duplicateValues" dxfId="228" priority="2"/>
  </conditionalFormatting>
  <conditionalFormatting sqref="K24:Y70">
    <cfRule type="duplicateValues" dxfId="227" priority="1"/>
  </conditionalFormatting>
  <conditionalFormatting sqref="R10">
    <cfRule type="cellIs" dxfId="226" priority="356" operator="greaterThanOrEqual">
      <formula>$D$67/2</formula>
    </cfRule>
    <cfRule type="cellIs" dxfId="225" priority="357" operator="lessThan">
      <formula>($D$67/2)-3</formula>
    </cfRule>
  </conditionalFormatting>
  <conditionalFormatting sqref="X13">
    <cfRule type="cellIs" dxfId="224" priority="358" operator="lessThan">
      <formula>$D$68-3</formula>
    </cfRule>
  </conditionalFormatting>
  <conditionalFormatting sqref="X10">
    <cfRule type="cellIs" dxfId="223" priority="359" operator="lessThan">
      <formula>$D$67-3</formula>
    </cfRule>
    <cfRule type="cellIs" dxfId="222" priority="360" operator="equal">
      <formula>$D$67</formula>
    </cfRule>
  </conditionalFormatting>
  <conditionalFormatting sqref="X10:Y10">
    <cfRule type="cellIs" dxfId="221" priority="361" operator="between">
      <formula>$D$67-3</formula>
      <formula>$D$67-1</formula>
    </cfRule>
  </conditionalFormatting>
  <conditionalFormatting sqref="X13:Y13">
    <cfRule type="cellIs" dxfId="220" priority="362" operator="between">
      <formula>$D$68-3</formula>
      <formula>$D$68-1</formula>
    </cfRule>
    <cfRule type="cellIs" dxfId="219" priority="363" operator="equal">
      <formula>$D$68</formula>
    </cfRule>
  </conditionalFormatting>
  <conditionalFormatting sqref="R10:S10">
    <cfRule type="cellIs" dxfId="218" priority="364" operator="between">
      <formula>($D$67/2)-3</formula>
      <formula>$D$67/2</formula>
    </cfRule>
  </conditionalFormatting>
  <dataValidations count="10">
    <dataValidation type="list" allowBlank="1" showInputMessage="1" showErrorMessage="1" sqref="Q65:Q70 W65:W70 N65:N70 T65:T70 K65:K70" xr:uid="{0D02BBD6-82BE-4482-8BB5-1F2F6EC463E4}">
      <formula1>$B$59:$B$64</formula1>
    </dataValidation>
    <dataValidation type="list" allowBlank="1" showInputMessage="1" showErrorMessage="1" sqref="Q61:Q64 W61:W64 N61:N64 T61:T64 K61:K64" xr:uid="{996E86D0-1BCC-43D2-B344-D1DEA722566B}">
      <formula1>$B$55:$B$58</formula1>
    </dataValidation>
    <dataValidation type="list" allowBlank="1" showInputMessage="1" showErrorMessage="1" sqref="Q57:Q60 W57:W60 N57:N60 T57:T60 K57:K60" xr:uid="{891E0958-2B0A-4DCA-B64B-17032DFEA6DB}">
      <formula1>$B$51:$B$54</formula1>
    </dataValidation>
    <dataValidation type="list" allowBlank="1" showInputMessage="1" showErrorMessage="1" sqref="Q52:Q56 W52:W56 N52:N56 T52:T56 K52:K56" xr:uid="{F46BCEA8-23DD-4EAE-B583-0A10E6476FAB}">
      <formula1>$B$46:$B$50</formula1>
    </dataValidation>
    <dataValidation type="list" allowBlank="1" showInputMessage="1" showErrorMessage="1" sqref="Q47:Q51 W47:W51 N47:N51 T47:T51 K47:K51" xr:uid="{51482CC6-7D0D-455B-AB3D-C7AF1D6B1AFA}">
      <formula1>$B$41:$B$45</formula1>
    </dataValidation>
    <dataValidation type="list" allowBlank="1" showInputMessage="1" showErrorMessage="1" sqref="Q42:Q46 W42:W46 N42:N46 T42:T46 K42:K46" xr:uid="{F97FECF3-1910-4FEA-A5A1-B3FF9971C503}">
      <formula1>$B$36:$B$40</formula1>
    </dataValidation>
    <dataValidation type="list" allowBlank="1" showInputMessage="1" showErrorMessage="1" sqref="Q37:Q41 W37:W41 N37:N41 T37:T41 K37:K41" xr:uid="{86889ED7-9C66-4B5A-94BA-5CB49238955C}">
      <formula1>$B$31:$B$35</formula1>
    </dataValidation>
    <dataValidation type="list" allowBlank="1" showInputMessage="1" showErrorMessage="1" sqref="Q33:Q34 W33:W34 N33:N34 T33:T34 K33:K34" xr:uid="{B3E69B17-F1F4-43F5-84F8-436398AE27E9}">
      <formula1>$B$29:$B$30</formula1>
    </dataValidation>
    <dataValidation type="list" allowBlank="1" showInputMessage="1" showErrorMessage="1" sqref="N30:N32 T30:T32 K30:K32 Q30:Q32 W30:W32" xr:uid="{F0C99F13-E543-4DAC-B680-58AE1278576E}">
      <formula1>$B$26:$B$28</formula1>
    </dataValidation>
    <dataValidation type="list" allowBlank="1" showInputMessage="1" showErrorMessage="1" sqref="Q24:Q25 W24:W25 N24:N25 T24:T25 K24:K25" xr:uid="{C4B2803E-7A23-4B85-918E-7733A0749691}">
      <formula1>$B$23:$B$25</formula1>
    </dataValidation>
  </dataValidations>
  <pageMargins left="0.7" right="0.7" top="0.75" bottom="0.75" header="0.3" footer="0.3"/>
  <pageSetup paperSize="9" scale="20" orientation="portrait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38" operator="containsText" id="{0D559798-B74A-4C2A-BCD3-BF21B4480498}">
            <xm:f>NOT(ISERROR(SEARCH($B$28,K30)))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K30:K32</xm:sqref>
        </x14:conditionalFormatting>
        <x14:conditionalFormatting xmlns:xm="http://schemas.microsoft.com/office/excel/2006/main">
          <x14:cfRule type="containsText" priority="326" operator="containsText" id="{EEAAC361-F4C5-4C14-8FD0-6805049DFB31}">
            <xm:f>NOT(ISERROR(SEARCH($B$43,K47)))</xm:f>
            <xm:f>$B$43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7" operator="containsText" id="{EC3C418A-9046-4C69-B95E-4D703C4D350B}">
            <xm:f>NOT(ISERROR(SEARCH($B$42,K47)))</xm:f>
            <xm:f>$B$42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8" operator="containsText" id="{8AC88B66-8C30-498B-9A7F-12E98BC042F9}">
            <xm:f>NOT(ISERROR(SEARCH($B$41,K47)))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34" operator="containsText" id="{47CA3491-542D-457B-BCCE-0249D1EA09F0}">
            <xm:f>NOT(ISERROR(SEARCH($C$43,K47)))</xm:f>
            <xm:f>$C$43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35" operator="containsText" id="{BDC9063F-E0C5-44B9-B500-9E516C4ACA3F}">
            <xm:f>NOT(ISERROR(SEARCH($C$42,K47)))</xm:f>
            <xm:f>$C$42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36" operator="containsText" id="{2C1CE09B-161B-4C8F-AD59-A81BE70C0F07}">
            <xm:f>NOT(ISERROR(SEARCH($C$41,K47)))</xm:f>
            <xm:f>$C$41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K47:K51</xm:sqref>
        </x14:conditionalFormatting>
        <x14:conditionalFormatting xmlns:xm="http://schemas.microsoft.com/office/excel/2006/main">
          <x14:cfRule type="containsText" priority="333" operator="containsText" id="{3961267B-7064-432B-9CCD-8809450338FA}">
            <xm:f>NOT(ISERROR(SEARCH($B$46,K52)))</xm:f>
            <xm:f>$B$46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K52:K56</xm:sqref>
        </x14:conditionalFormatting>
        <x14:conditionalFormatting xmlns:xm="http://schemas.microsoft.com/office/excel/2006/main">
          <x14:cfRule type="containsText" priority="332" operator="containsText" id="{E61B447C-D9B6-4C21-B72E-BF349182DEBD}">
            <xm:f>NOT(ISERROR(SEARCH($B$55,K61)))</xm:f>
            <xm:f>$B$55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K61:K64</xm:sqref>
        </x14:conditionalFormatting>
        <x14:conditionalFormatting xmlns:xm="http://schemas.microsoft.com/office/excel/2006/main">
          <x14:cfRule type="containsText" priority="329" operator="containsText" id="{CCD79016-B813-4F1A-B6AA-590DCC0131F1}">
            <xm:f>NOT(ISERROR(SEARCH($B$63,K65)))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30" operator="containsText" id="{B0E5E892-D488-4BDC-BE87-2FCFCF96B01D}">
            <xm:f>NOT(ISERROR(SEARCH($B$62,K65)))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31" operator="containsText" id="{399807C7-416F-4F0B-BE22-558192B21804}">
            <xm:f>NOT(ISERROR(SEARCH($B$59,K65)))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K68:L70 K65:K67</xm:sqref>
        </x14:conditionalFormatting>
        <x14:conditionalFormatting xmlns:xm="http://schemas.microsoft.com/office/excel/2006/main">
          <x14:cfRule type="containsText" priority="324" operator="containsText" id="{BE60F75B-D772-4F62-AED3-5E6B8F76D2E3}">
            <xm:f>NOT(ISERROR(SEARCH($B$28,N30)))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N30:N32</xm:sqref>
        </x14:conditionalFormatting>
        <x14:conditionalFormatting xmlns:xm="http://schemas.microsoft.com/office/excel/2006/main">
          <x14:cfRule type="containsText" priority="312" operator="containsText" id="{762F983D-E4EF-455E-BAE0-BB1F52F2F1EE}">
            <xm:f>NOT(ISERROR(SEARCH($B$43,N47)))</xm:f>
            <xm:f>$B$43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13" operator="containsText" id="{3D41DA5C-CA06-4C9C-B1BA-A50CC8818111}">
            <xm:f>NOT(ISERROR(SEARCH($B$42,N47)))</xm:f>
            <xm:f>$B$42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14" operator="containsText" id="{1FDCF563-99F2-4A03-952E-C502F2A4545C}">
            <xm:f>NOT(ISERROR(SEARCH($B$41,N47)))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0" operator="containsText" id="{9FF681CF-59A5-4DD4-AC0C-F439E6708C2C}">
            <xm:f>NOT(ISERROR(SEARCH($C$43,N47)))</xm:f>
            <xm:f>$C$43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1" operator="containsText" id="{93050780-BB48-4431-891A-069516597C92}">
            <xm:f>NOT(ISERROR(SEARCH($C$42,N47)))</xm:f>
            <xm:f>$C$42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22" operator="containsText" id="{3F0704FB-4EE6-4A34-844D-00E6FC243E26}">
            <xm:f>NOT(ISERROR(SEARCH($C$41,N47)))</xm:f>
            <xm:f>$C$41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N47:N51</xm:sqref>
        </x14:conditionalFormatting>
        <x14:conditionalFormatting xmlns:xm="http://schemas.microsoft.com/office/excel/2006/main">
          <x14:cfRule type="containsText" priority="319" operator="containsText" id="{23F97D35-30A3-455E-BDF5-54EF75FD037E}">
            <xm:f>NOT(ISERROR(SEARCH($B$46,N52)))</xm:f>
            <xm:f>$B$46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N52:N56</xm:sqref>
        </x14:conditionalFormatting>
        <x14:conditionalFormatting xmlns:xm="http://schemas.microsoft.com/office/excel/2006/main">
          <x14:cfRule type="containsText" priority="318" operator="containsText" id="{99CA60A3-6CE0-4AEC-8059-1CF63DAA9F63}">
            <xm:f>NOT(ISERROR(SEARCH($B$55,N61)))</xm:f>
            <xm:f>$B$55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N61:N64</xm:sqref>
        </x14:conditionalFormatting>
        <x14:conditionalFormatting xmlns:xm="http://schemas.microsoft.com/office/excel/2006/main">
          <x14:cfRule type="containsText" priority="315" operator="containsText" id="{EE5DA2B8-8D6E-4B0D-9C59-ECCFD204327B}">
            <xm:f>NOT(ISERROR(SEARCH($B$63,N65)))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16" operator="containsText" id="{D9B1C0BC-4677-4063-AE34-5774D883CCE1}">
            <xm:f>NOT(ISERROR(SEARCH($B$62,N65)))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17" operator="containsText" id="{959CD913-5972-4C4B-8459-671CEC2EE72B}">
            <xm:f>NOT(ISERROR(SEARCH($B$59,N65)))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N65:N70</xm:sqref>
        </x14:conditionalFormatting>
        <x14:conditionalFormatting xmlns:xm="http://schemas.microsoft.com/office/excel/2006/main">
          <x14:cfRule type="containsText" priority="310" operator="containsText" id="{352EA74B-1E2D-4106-AE56-1308FC1A90FA}">
            <xm:f>NOT(ISERROR(SEARCH($B$28,Q30)))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Q30:Q32</xm:sqref>
        </x14:conditionalFormatting>
        <x14:conditionalFormatting xmlns:xm="http://schemas.microsoft.com/office/excel/2006/main">
          <x14:cfRule type="containsText" priority="298" operator="containsText" id="{55AE1986-7B19-463A-B313-1F2C7B0F0FC6}">
            <xm:f>NOT(ISERROR(SEARCH($B$43,Q47)))</xm:f>
            <xm:f>$B$43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9" operator="containsText" id="{DBD9ED43-9D69-4AFE-9AED-4EDFC264E2C4}">
            <xm:f>NOT(ISERROR(SEARCH($B$42,Q47)))</xm:f>
            <xm:f>$B$42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0" operator="containsText" id="{D80E1542-03C4-4F28-AF6C-FD475386E556}">
            <xm:f>NOT(ISERROR(SEARCH($B$41,Q47)))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6" operator="containsText" id="{E563C5AD-58C0-468D-BC00-6B8D08741D13}">
            <xm:f>NOT(ISERROR(SEARCH($C$43,Q47)))</xm:f>
            <xm:f>$C$43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7" operator="containsText" id="{2F4696DD-1AC8-470F-922E-4CDAF40ABC7B}">
            <xm:f>NOT(ISERROR(SEARCH($C$42,Q47)))</xm:f>
            <xm:f>$C$42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8" operator="containsText" id="{EDD7C1F4-03F3-4DAE-9CCE-CED9D02790B7}">
            <xm:f>NOT(ISERROR(SEARCH($C$41,Q47)))</xm:f>
            <xm:f>$C$41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Q47:Q51</xm:sqref>
        </x14:conditionalFormatting>
        <x14:conditionalFormatting xmlns:xm="http://schemas.microsoft.com/office/excel/2006/main">
          <x14:cfRule type="containsText" priority="305" operator="containsText" id="{5A4F462D-4F26-466C-A223-5E233B5E3498}">
            <xm:f>NOT(ISERROR(SEARCH($B$46,Q52)))</xm:f>
            <xm:f>$B$46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Q52:Q56</xm:sqref>
        </x14:conditionalFormatting>
        <x14:conditionalFormatting xmlns:xm="http://schemas.microsoft.com/office/excel/2006/main">
          <x14:cfRule type="containsText" priority="304" operator="containsText" id="{7854C646-6C7E-4FC4-AC57-D842F98B5D76}">
            <xm:f>NOT(ISERROR(SEARCH($B$55,Q61)))</xm:f>
            <xm:f>$B$55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Q61:Q64</xm:sqref>
        </x14:conditionalFormatting>
        <x14:conditionalFormatting xmlns:xm="http://schemas.microsoft.com/office/excel/2006/main">
          <x14:cfRule type="containsText" priority="301" operator="containsText" id="{13F22556-216B-4058-8488-5E53FDF75CB8}">
            <xm:f>NOT(ISERROR(SEARCH($B$63,Q65)))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2" operator="containsText" id="{98B4C288-A458-4F48-967B-842B50D1EF00}">
            <xm:f>NOT(ISERROR(SEARCH($B$62,Q65)))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303" operator="containsText" id="{9942F399-47EE-491A-A877-0AF26B549991}">
            <xm:f>NOT(ISERROR(SEARCH($B$59,Q65)))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Q65:Q70</xm:sqref>
        </x14:conditionalFormatting>
        <x14:conditionalFormatting xmlns:xm="http://schemas.microsoft.com/office/excel/2006/main">
          <x14:cfRule type="containsText" priority="296" operator="containsText" id="{C829F8DA-62A6-44CB-801C-5DAC585A3D08}">
            <xm:f>NOT(ISERROR(SEARCH($B$28,T30)))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T30:T32</xm:sqref>
        </x14:conditionalFormatting>
        <x14:conditionalFormatting xmlns:xm="http://schemas.microsoft.com/office/excel/2006/main">
          <x14:cfRule type="containsText" priority="284" operator="containsText" id="{15548308-2157-4433-ADB0-FC8C960CC02F}">
            <xm:f>NOT(ISERROR(SEARCH($B$43,T47)))</xm:f>
            <xm:f>$B$43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5" operator="containsText" id="{07A3EFEB-3002-4443-BEB5-F96071C96BB6}">
            <xm:f>NOT(ISERROR(SEARCH($B$42,T47)))</xm:f>
            <xm:f>$B$42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6" operator="containsText" id="{CBEB4356-C377-4CAD-8385-945EA0001079}">
            <xm:f>NOT(ISERROR(SEARCH($B$41,T47)))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2" operator="containsText" id="{7039D804-2CD5-4688-A30A-2E46752A9FD7}">
            <xm:f>NOT(ISERROR(SEARCH($C$43,T47)))</xm:f>
            <xm:f>$C$43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3" operator="containsText" id="{1906A1E0-5277-446C-AD16-540CF4678836}">
            <xm:f>NOT(ISERROR(SEARCH($C$42,T47)))</xm:f>
            <xm:f>$C$42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94" operator="containsText" id="{8771DD54-BDF6-4067-A0FC-C2AA601EB4A7}">
            <xm:f>NOT(ISERROR(SEARCH($C$41,T47)))</xm:f>
            <xm:f>$C$41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T47:T51</xm:sqref>
        </x14:conditionalFormatting>
        <x14:conditionalFormatting xmlns:xm="http://schemas.microsoft.com/office/excel/2006/main">
          <x14:cfRule type="containsText" priority="291" operator="containsText" id="{49BD3558-20D7-42EF-A2CF-4749437161EC}">
            <xm:f>NOT(ISERROR(SEARCH($B$46,T52)))</xm:f>
            <xm:f>$B$46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T52:T56</xm:sqref>
        </x14:conditionalFormatting>
        <x14:conditionalFormatting xmlns:xm="http://schemas.microsoft.com/office/excel/2006/main">
          <x14:cfRule type="containsText" priority="290" operator="containsText" id="{F329398F-06EB-459A-8497-BE58AA9022B5}">
            <xm:f>NOT(ISERROR(SEARCH($B$55,T61)))</xm:f>
            <xm:f>$B$55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T61:T64</xm:sqref>
        </x14:conditionalFormatting>
        <x14:conditionalFormatting xmlns:xm="http://schemas.microsoft.com/office/excel/2006/main">
          <x14:cfRule type="containsText" priority="287" operator="containsText" id="{0DA282EC-056E-4315-A8E5-A5BFAA188140}">
            <xm:f>NOT(ISERROR(SEARCH($B$63,T65)))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8" operator="containsText" id="{5A8F1D04-ED14-4985-8E01-A1014D42DC42}">
            <xm:f>NOT(ISERROR(SEARCH($B$62,T65)))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9" operator="containsText" id="{0E343036-535D-4B42-924A-9C09F62A8A78}">
            <xm:f>NOT(ISERROR(SEARCH($B$59,T65)))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T65:T70</xm:sqref>
        </x14:conditionalFormatting>
        <x14:conditionalFormatting xmlns:xm="http://schemas.microsoft.com/office/excel/2006/main">
          <x14:cfRule type="containsText" priority="282" operator="containsText" id="{FC1831AF-D4A8-456F-805E-407B8E4C6EF1}">
            <xm:f>NOT(ISERROR(SEARCH($B$28,W30)))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W30:W32</xm:sqref>
        </x14:conditionalFormatting>
        <x14:conditionalFormatting xmlns:xm="http://schemas.microsoft.com/office/excel/2006/main">
          <x14:cfRule type="containsText" priority="270" operator="containsText" id="{E3DAEEF4-649C-4782-B78E-0BCE5A317B3D}">
            <xm:f>NOT(ISERROR(SEARCH($B$43,W47)))</xm:f>
            <xm:f>$B$43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1" operator="containsText" id="{4EF4D951-6421-4035-92A5-4A54C190A781}">
            <xm:f>NOT(ISERROR(SEARCH($B$42,W47)))</xm:f>
            <xm:f>$B$42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2" operator="containsText" id="{E0071540-B4BD-44B5-9BFE-E0C8B33FCA7F}">
            <xm:f>NOT(ISERROR(SEARCH($B$41,W47)))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8" operator="containsText" id="{18E510F1-D491-4AF4-A0A7-310B8638F0EE}">
            <xm:f>NOT(ISERROR(SEARCH($C$43,W47)))</xm:f>
            <xm:f>$C$43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9" operator="containsText" id="{C261B933-75C4-4AD6-A5D9-68262CE63CF4}">
            <xm:f>NOT(ISERROR(SEARCH($C$42,W47)))</xm:f>
            <xm:f>$C$42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80" operator="containsText" id="{C8573445-82A1-4103-AE4D-DDAF125D4E4F}">
            <xm:f>NOT(ISERROR(SEARCH($C$41,W47)))</xm:f>
            <xm:f>$C$41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W47:W51</xm:sqref>
        </x14:conditionalFormatting>
        <x14:conditionalFormatting xmlns:xm="http://schemas.microsoft.com/office/excel/2006/main">
          <x14:cfRule type="containsText" priority="277" operator="containsText" id="{0E0909B6-3064-46B0-9BBF-B6A16007DF38}">
            <xm:f>NOT(ISERROR(SEARCH($B$46,W52)))</xm:f>
            <xm:f>$B$46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W52:W56</xm:sqref>
        </x14:conditionalFormatting>
        <x14:conditionalFormatting xmlns:xm="http://schemas.microsoft.com/office/excel/2006/main">
          <x14:cfRule type="containsText" priority="276" operator="containsText" id="{5438FBB2-5487-4CEE-8E21-6B2EE1B34D7C}">
            <xm:f>NOT(ISERROR(SEARCH($B$55,W61)))</xm:f>
            <xm:f>$B$55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W61:W64</xm:sqref>
        </x14:conditionalFormatting>
        <x14:conditionalFormatting xmlns:xm="http://schemas.microsoft.com/office/excel/2006/main">
          <x14:cfRule type="containsText" priority="273" operator="containsText" id="{4E740C7B-3BD4-43DF-BD2E-330B02663200}">
            <xm:f>NOT(ISERROR(SEARCH($B$63,W65)))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4" operator="containsText" id="{B3E21B06-C6D8-4430-AA08-504F8659964D}">
            <xm:f>NOT(ISERROR(SEARCH($B$62,W65)))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75" operator="containsText" id="{D98449F1-26D0-44B9-8963-3F3B0267D096}">
            <xm:f>NOT(ISERROR(SEARCH($B$59,W65)))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W65:W70</xm:sqref>
        </x14:conditionalFormatting>
        <x14:conditionalFormatting xmlns:xm="http://schemas.microsoft.com/office/excel/2006/main">
          <x14:cfRule type="containsText" priority="251" operator="containsText" id="{AB24E8B8-6C08-4A5D-8193-2A8AA345DEA0}">
            <xm:f>NOT(ISERROR(SEARCH($B$29,K37)))</xm:f>
            <xm:f>$B$29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K37</xm:sqref>
        </x14:conditionalFormatting>
        <x14:conditionalFormatting xmlns:xm="http://schemas.microsoft.com/office/excel/2006/main">
          <x14:cfRule type="containsText" priority="249" operator="containsText" id="{ABE59CB0-D8BC-4A9E-BAB9-51E08A83D8E2}">
            <xm:f>NOT(ISERROR(SEARCH($B$29,N37)))</xm:f>
            <xm:f>$B$29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N37</xm:sqref>
        </x14:conditionalFormatting>
        <x14:conditionalFormatting xmlns:xm="http://schemas.microsoft.com/office/excel/2006/main">
          <x14:cfRule type="containsText" priority="247" operator="containsText" id="{814268FD-1EAF-45F3-89D3-6D2B944BB30D}">
            <xm:f>NOT(ISERROR(SEARCH($B$29,Q37)))</xm:f>
            <xm:f>$B$29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Q37</xm:sqref>
        </x14:conditionalFormatting>
        <x14:conditionalFormatting xmlns:xm="http://schemas.microsoft.com/office/excel/2006/main">
          <x14:cfRule type="containsText" priority="245" operator="containsText" id="{D9CDCA07-F8FC-43D3-A697-4A6AB38BC5E4}">
            <xm:f>NOT(ISERROR(SEARCH($B$29,T37)))</xm:f>
            <xm:f>$B$29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T37</xm:sqref>
        </x14:conditionalFormatting>
        <x14:conditionalFormatting xmlns:xm="http://schemas.microsoft.com/office/excel/2006/main">
          <x14:cfRule type="containsText" priority="243" operator="containsText" id="{22CA68FE-F039-4172-A62E-B64D3EECFC1B}">
            <xm:f>NOT(ISERROR(SEARCH($B$29,W37)))</xm:f>
            <xm:f>$B$29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W37</xm:sqref>
        </x14:conditionalFormatting>
        <x14:conditionalFormatting xmlns:xm="http://schemas.microsoft.com/office/excel/2006/main">
          <x14:cfRule type="containsText" priority="240" operator="containsText" id="{36A5C2BD-00DF-44B6-86CA-F03FF5E19EF7}">
            <xm:f>NOT(ISERROR(SEARCH($B$37,K42)))</xm:f>
            <xm:f>$B$37</xm:f>
            <x14:dxf>
              <font>
                <color rgb="FFFF0000"/>
              </font>
            </x14:dxf>
          </x14:cfRule>
          <xm:sqref>K42</xm:sqref>
        </x14:conditionalFormatting>
        <x14:conditionalFormatting xmlns:xm="http://schemas.microsoft.com/office/excel/2006/main">
          <x14:cfRule type="containsText" priority="237" operator="containsText" id="{331D263D-96C2-40DD-9216-A31E30F60526}">
            <xm:f>NOT(ISERROR(SEARCH($B$37,N42)))</xm:f>
            <xm:f>$B$37</xm:f>
            <x14:dxf>
              <font>
                <color rgb="FFFF0000"/>
              </font>
            </x14:dxf>
          </x14:cfRule>
          <xm:sqref>N42</xm:sqref>
        </x14:conditionalFormatting>
        <x14:conditionalFormatting xmlns:xm="http://schemas.microsoft.com/office/excel/2006/main">
          <x14:cfRule type="containsText" priority="234" operator="containsText" id="{D5C98438-4DEE-46BF-9C8A-A62A7189072C}">
            <xm:f>NOT(ISERROR(SEARCH($B$37,Q42)))</xm:f>
            <xm:f>$B$37</xm:f>
            <x14:dxf>
              <font>
                <color rgb="FFFF0000"/>
              </font>
            </x14:dxf>
          </x14:cfRule>
          <xm:sqref>Q42</xm:sqref>
        </x14:conditionalFormatting>
        <x14:conditionalFormatting xmlns:xm="http://schemas.microsoft.com/office/excel/2006/main">
          <x14:cfRule type="containsText" priority="231" operator="containsText" id="{A1F9A88F-A640-4CF4-A0B4-EABB5F8322F5}">
            <xm:f>NOT(ISERROR(SEARCH($B$37,T42)))</xm:f>
            <xm:f>$B$37</xm:f>
            <x14:dxf>
              <font>
                <color rgb="FFFF0000"/>
              </font>
            </x14:dxf>
          </x14:cfRule>
          <xm:sqref>T42</xm:sqref>
        </x14:conditionalFormatting>
        <x14:conditionalFormatting xmlns:xm="http://schemas.microsoft.com/office/excel/2006/main">
          <x14:cfRule type="containsText" priority="228" operator="containsText" id="{82C25C63-64E6-45B0-BA67-A19BF15DFB62}">
            <xm:f>NOT(ISERROR(SEARCH($B$37,W42)))</xm:f>
            <xm:f>$B$37</xm:f>
            <x14:dxf>
              <font>
                <color rgb="FFFF0000"/>
              </font>
            </x14:dxf>
          </x14:cfRule>
          <xm:sqref>W42</xm:sqref>
        </x14:conditionalFormatting>
        <x14:conditionalFormatting xmlns:xm="http://schemas.microsoft.com/office/excel/2006/main">
          <x14:cfRule type="containsText" priority="214" operator="containsText" id="{8742C2A9-1696-4218-8F7A-A0ED403BE654}">
            <xm:f>NOT(ISERROR(SEARCH($B$28,N30)))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N30:N32</xm:sqref>
        </x14:conditionalFormatting>
        <x14:conditionalFormatting xmlns:xm="http://schemas.microsoft.com/office/excel/2006/main">
          <x14:cfRule type="containsText" priority="212" operator="containsText" id="{DDCFD273-5E9C-4B81-A694-690A9C8F7DB3}">
            <xm:f>NOT(ISERROR(SEARCH($B$28,Q30)))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Q30:Q32</xm:sqref>
        </x14:conditionalFormatting>
        <x14:conditionalFormatting xmlns:xm="http://schemas.microsoft.com/office/excel/2006/main">
          <x14:cfRule type="containsText" priority="210" operator="containsText" id="{46FED5DB-A9C3-41F5-B4A4-49F83721E607}">
            <xm:f>NOT(ISERROR(SEARCH($B$28,T30)))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T30:T32</xm:sqref>
        </x14:conditionalFormatting>
        <x14:conditionalFormatting xmlns:xm="http://schemas.microsoft.com/office/excel/2006/main">
          <x14:cfRule type="containsText" priority="208" operator="containsText" id="{CCA10790-154E-4074-B111-C05B9C7AA3CB}">
            <xm:f>NOT(ISERROR(SEARCH($B$28,W30)))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W30:W32</xm:sqref>
        </x14:conditionalFormatting>
        <x14:conditionalFormatting xmlns:xm="http://schemas.microsoft.com/office/excel/2006/main">
          <x14:cfRule type="containsText" priority="203" operator="containsText" id="{D93060A4-7499-440D-B20B-86F42074FC87}">
            <xm:f>NOT(ISERROR(SEARCH($B$41,K47)))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K47:W51</xm:sqref>
        </x14:conditionalFormatting>
        <x14:conditionalFormatting xmlns:xm="http://schemas.microsoft.com/office/excel/2006/main">
          <x14:cfRule type="containsText" priority="201" operator="containsText" id="{D2A8D248-FA4C-417C-B344-D5828B3C182A}">
            <xm:f>NOT(ISERROR(SEARCH($B$41,L65)))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L65:L70</xm:sqref>
        </x14:conditionalFormatting>
        <x14:conditionalFormatting xmlns:xm="http://schemas.microsoft.com/office/excel/2006/main">
          <x14:cfRule type="containsText" priority="198" operator="containsText" id="{FAEF50FA-1C5D-45CD-9E8C-6DF41775DF5C}">
            <xm:f>NOT(ISERROR(SEARCH($B$63,O68)))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99" operator="containsText" id="{B434CD7E-AEE2-4E02-94E0-F2044A066C67}">
            <xm:f>NOT(ISERROR(SEARCH($B$62,O68)))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200" operator="containsText" id="{4018029C-D70C-424B-90D1-D9BC96CDC9A9}">
            <xm:f>NOT(ISERROR(SEARCH($B$59,O68)))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O68:O70</xm:sqref>
        </x14:conditionalFormatting>
        <x14:conditionalFormatting xmlns:xm="http://schemas.microsoft.com/office/excel/2006/main">
          <x14:cfRule type="containsText" priority="190" operator="containsText" id="{AF7992D7-BCC6-4AB8-9D03-91AE74B0E38C}">
            <xm:f>NOT(ISERROR(SEARCH($B$41,O65)))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O65:O70</xm:sqref>
        </x14:conditionalFormatting>
        <x14:conditionalFormatting xmlns:xm="http://schemas.microsoft.com/office/excel/2006/main">
          <x14:cfRule type="containsText" priority="185" operator="containsText" id="{A31F2972-E535-4035-AD05-7644AF955344}">
            <xm:f>NOT(ISERROR(SEARCH($B$63,R68)))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6" operator="containsText" id="{CDD81B3A-AB00-4BA5-811E-04DABCB1A167}">
            <xm:f>NOT(ISERROR(SEARCH($B$62,R68)))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87" operator="containsText" id="{E915AFF3-9070-4807-9397-953627B5FDD3}">
            <xm:f>NOT(ISERROR(SEARCH($B$59,R68)))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R68:R70</xm:sqref>
        </x14:conditionalFormatting>
        <x14:conditionalFormatting xmlns:xm="http://schemas.microsoft.com/office/excel/2006/main">
          <x14:cfRule type="containsText" priority="177" operator="containsText" id="{62FDF880-D3C7-4392-BAB9-FA169F43BCCB}">
            <xm:f>NOT(ISERROR(SEARCH($B$41,R66)))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R66:R70</xm:sqref>
        </x14:conditionalFormatting>
        <x14:conditionalFormatting xmlns:xm="http://schemas.microsoft.com/office/excel/2006/main">
          <x14:cfRule type="containsText" priority="174" operator="containsText" id="{745EECE4-6E22-4496-847C-51787D0841F6}">
            <xm:f>NOT(ISERROR(SEARCH($B$63,R68)))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5" operator="containsText" id="{CC46808B-1CC8-48FA-8D62-3C0A2A0E919B}">
            <xm:f>NOT(ISERROR(SEARCH($B$62,R68)))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76" operator="containsText" id="{8CF47027-34F1-48F1-8E67-B98843D3540E}">
            <xm:f>NOT(ISERROR(SEARCH($B$59,R68)))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R68:R70</xm:sqref>
        </x14:conditionalFormatting>
        <x14:conditionalFormatting xmlns:xm="http://schemas.microsoft.com/office/excel/2006/main">
          <x14:cfRule type="containsText" priority="166" operator="containsText" id="{118EE2BD-1925-4041-85E3-4E2FBA90302E}">
            <xm:f>NOT(ISERROR(SEARCH($B$41,R66)))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R66:R70</xm:sqref>
        </x14:conditionalFormatting>
        <x14:conditionalFormatting xmlns:xm="http://schemas.microsoft.com/office/excel/2006/main">
          <x14:cfRule type="containsText" priority="163" operator="containsText" id="{13CF902A-7589-4F2D-80D9-D3FA0BEFCA50}">
            <xm:f>NOT(ISERROR(SEARCH($B$63,R68)))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4" operator="containsText" id="{654A2D03-C1DF-4133-9145-60AF50DBDC18}">
            <xm:f>NOT(ISERROR(SEARCH($B$62,R68)))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65" operator="containsText" id="{25A7DB23-126B-45D6-AAD8-7F09FD36B1E6}">
            <xm:f>NOT(ISERROR(SEARCH($B$59,R68)))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R68:R70</xm:sqref>
        </x14:conditionalFormatting>
        <x14:conditionalFormatting xmlns:xm="http://schemas.microsoft.com/office/excel/2006/main">
          <x14:cfRule type="containsText" priority="160" operator="containsText" id="{65697FDC-1B0D-4F28-B53D-6322EA131970}">
            <xm:f>NOT(ISERROR(SEARCH($B$41,R65)))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R65:R70</xm:sqref>
        </x14:conditionalFormatting>
        <x14:conditionalFormatting xmlns:xm="http://schemas.microsoft.com/office/excel/2006/main">
          <x14:cfRule type="containsText" priority="157" operator="containsText" id="{3C32124C-E3AE-42FA-B8B6-4AA688281C89}">
            <xm:f>NOT(ISERROR(SEARCH($B$63,U68)))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8" operator="containsText" id="{BF21EC7C-DC67-4FB3-898F-8BAC952944F1}">
            <xm:f>NOT(ISERROR(SEARCH($B$62,U68)))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59" operator="containsText" id="{10E2FE96-EA17-4DEF-A684-974D207BDD92}">
            <xm:f>NOT(ISERROR(SEARCH($B$59,U68)))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U68:U70</xm:sqref>
        </x14:conditionalFormatting>
        <x14:conditionalFormatting xmlns:xm="http://schemas.microsoft.com/office/excel/2006/main">
          <x14:cfRule type="containsText" priority="149" operator="containsText" id="{1DC6F00B-418D-404A-A1F3-5061B91ED1D4}">
            <xm:f>NOT(ISERROR(SEARCH($B$41,U66)))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U66:U70</xm:sqref>
        </x14:conditionalFormatting>
        <x14:conditionalFormatting xmlns:xm="http://schemas.microsoft.com/office/excel/2006/main">
          <x14:cfRule type="containsText" priority="146" operator="containsText" id="{53643003-B0CE-49FC-968D-1013EE8F8DB9}">
            <xm:f>NOT(ISERROR(SEARCH($B$63,U68)))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7" operator="containsText" id="{1B167F62-5B96-4CF5-88B6-31016418DBFD}">
            <xm:f>NOT(ISERROR(SEARCH($B$62,U68)))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48" operator="containsText" id="{2CFB178A-9730-4FC6-B754-55D33981A3A8}">
            <xm:f>NOT(ISERROR(SEARCH($B$59,U68)))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U68:U70</xm:sqref>
        </x14:conditionalFormatting>
        <x14:conditionalFormatting xmlns:xm="http://schemas.microsoft.com/office/excel/2006/main">
          <x14:cfRule type="containsText" priority="138" operator="containsText" id="{B482BE2C-BC74-4662-87AE-3FC2D21AA383}">
            <xm:f>NOT(ISERROR(SEARCH($B$41,U66)))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U66:U70</xm:sqref>
        </x14:conditionalFormatting>
        <x14:conditionalFormatting xmlns:xm="http://schemas.microsoft.com/office/excel/2006/main">
          <x14:cfRule type="containsText" priority="135" operator="containsText" id="{4654D662-67AD-46D4-9D78-BAAF5B9E6955}">
            <xm:f>NOT(ISERROR(SEARCH($B$63,U68)))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6" operator="containsText" id="{521941E1-06BD-4B6B-AA56-F254E5A53ACD}">
            <xm:f>NOT(ISERROR(SEARCH($B$62,U68)))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37" operator="containsText" id="{E8FA3D36-332C-47E4-B1D8-EF5FB9C39F9A}">
            <xm:f>NOT(ISERROR(SEARCH($B$59,U68)))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U68:U70</xm:sqref>
        </x14:conditionalFormatting>
        <x14:conditionalFormatting xmlns:xm="http://schemas.microsoft.com/office/excel/2006/main">
          <x14:cfRule type="containsText" priority="132" operator="containsText" id="{6FFA7C65-7210-453E-BFE6-919E38964D9C}">
            <xm:f>NOT(ISERROR(SEARCH($B$41,U65)))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U65:U70</xm:sqref>
        </x14:conditionalFormatting>
        <x14:conditionalFormatting xmlns:xm="http://schemas.microsoft.com/office/excel/2006/main">
          <x14:cfRule type="containsText" priority="126" operator="containsText" id="{6482735D-47DF-4E27-B02F-05E12CAB63D7}">
            <xm:f>NOT(ISERROR(SEARCH($B$41,X47)))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X47:Y51</xm:sqref>
        </x14:conditionalFormatting>
        <x14:conditionalFormatting xmlns:xm="http://schemas.microsoft.com/office/excel/2006/main">
          <x14:cfRule type="containsText" priority="123" operator="containsText" id="{829D5614-7F32-441B-8E38-D78303A24E5B}">
            <xm:f>NOT(ISERROR(SEARCH($B$63,X68)))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4" operator="containsText" id="{7E5FF92A-3F35-4597-BBAF-78914EB595E4}">
            <xm:f>NOT(ISERROR(SEARCH($B$62,X68)))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5" operator="containsText" id="{75CC9ECD-72DC-44F5-A671-01F7C788071F}">
            <xm:f>NOT(ISERROR(SEARCH($B$59,X68)))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X68:X70</xm:sqref>
        </x14:conditionalFormatting>
        <x14:conditionalFormatting xmlns:xm="http://schemas.microsoft.com/office/excel/2006/main">
          <x14:cfRule type="containsText" priority="115" operator="containsText" id="{542EECB8-4E5E-45FA-8C9D-91B397A903C1}">
            <xm:f>NOT(ISERROR(SEARCH($B$41,X66)))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X66:X70</xm:sqref>
        </x14:conditionalFormatting>
        <x14:conditionalFormatting xmlns:xm="http://schemas.microsoft.com/office/excel/2006/main">
          <x14:cfRule type="containsText" priority="112" operator="containsText" id="{DB93641D-855B-42E9-8DFE-F8EB452A12C5}">
            <xm:f>NOT(ISERROR(SEARCH($B$63,X68)))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3" operator="containsText" id="{5115F553-17DE-4FC6-A644-4B3A64C99EED}">
            <xm:f>NOT(ISERROR(SEARCH($B$62,X68)))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4" operator="containsText" id="{977A7D22-92DA-4F90-B996-3E7691C07568}">
            <xm:f>NOT(ISERROR(SEARCH($B$59,X68)))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X68:X70</xm:sqref>
        </x14:conditionalFormatting>
        <x14:conditionalFormatting xmlns:xm="http://schemas.microsoft.com/office/excel/2006/main">
          <x14:cfRule type="containsText" priority="104" operator="containsText" id="{4B4C81BD-F817-4B76-A3B3-44CB519E0B67}">
            <xm:f>NOT(ISERROR(SEARCH($B$41,X66)))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X66:X70</xm:sqref>
        </x14:conditionalFormatting>
        <x14:conditionalFormatting xmlns:xm="http://schemas.microsoft.com/office/excel/2006/main">
          <x14:cfRule type="containsText" priority="101" operator="containsText" id="{9BAAB2EC-BDB5-43B8-8257-D4A6FA6CE6C6}">
            <xm:f>NOT(ISERROR(SEARCH($B$63,X68)))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2" operator="containsText" id="{AEEEEEE1-4589-42D3-B1C5-54A9B6CB731B}">
            <xm:f>NOT(ISERROR(SEARCH($B$62,X68)))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3" operator="containsText" id="{65EC9431-9FC4-418C-9884-DB2A8ACB75D2}">
            <xm:f>NOT(ISERROR(SEARCH($B$59,X68)))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X68:X70</xm:sqref>
        </x14:conditionalFormatting>
        <x14:conditionalFormatting xmlns:xm="http://schemas.microsoft.com/office/excel/2006/main">
          <x14:cfRule type="containsText" priority="98" operator="containsText" id="{0F379DA7-12E3-4639-A993-D731472D037F}">
            <xm:f>NOT(ISERROR(SEARCH($B$41,X65)))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X65:X70</xm:sqref>
        </x14:conditionalFormatting>
        <x14:conditionalFormatting xmlns:xm="http://schemas.microsoft.com/office/excel/2006/main">
          <x14:cfRule type="containsText" priority="76" operator="containsText" id="{E772F8AA-E8EB-4267-951A-9F7F37271F42}">
            <xm:f>NOT(ISERROR(SEARCH($B$63,O68)))</xm:f>
            <xm:f>$B$63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7" operator="containsText" id="{12B4EC7F-DAF0-4927-8796-3E62E9E4CF50}">
            <xm:f>NOT(ISERROR(SEARCH($B$62,O68)))</xm:f>
            <xm:f>$B$62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8" operator="containsText" id="{27D1014B-AFC7-4C0B-9733-57A9A2B41859}">
            <xm:f>NOT(ISERROR(SEARCH($B$59,O68)))</xm:f>
            <xm:f>$B$59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O68:O70</xm:sqref>
        </x14:conditionalFormatting>
        <x14:conditionalFormatting xmlns:xm="http://schemas.microsoft.com/office/excel/2006/main">
          <x14:cfRule type="containsText" priority="68" operator="containsText" id="{1401D342-A4C3-4AE7-BA47-15E97141D975}">
            <xm:f>NOT(ISERROR(SEARCH($B$41,O65)))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O65:O70</xm:sqref>
        </x14:conditionalFormatting>
        <x14:conditionalFormatting xmlns:xm="http://schemas.microsoft.com/office/excel/2006/main">
          <x14:cfRule type="containsText" priority="46" operator="containsText" id="{D4B5F2D4-91C2-4349-B635-4097C2D70FF1}">
            <xm:f>NOT(ISERROR(SEARCH($B$41,Y47)))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Y47:Y51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96F7-285A-4968-A5AC-E1A18C926691}">
  <sheetPr>
    <tabColor rgb="FF00B050"/>
  </sheetPr>
  <dimension ref="A1:Z79"/>
  <sheetViews>
    <sheetView tabSelected="1" zoomScaleNormal="100" zoomScaleSheetLayoutView="90" workbookViewId="0">
      <selection activeCell="H65" sqref="H65"/>
    </sheetView>
  </sheetViews>
  <sheetFormatPr defaultColWidth="11.453125" defaultRowHeight="14.5" x14ac:dyDescent="0.35"/>
  <cols>
    <col min="1" max="1" width="11.1796875" customWidth="1"/>
    <col min="2" max="2" width="41.1796875" customWidth="1"/>
    <col min="3" max="3" width="21.26953125" style="1" customWidth="1"/>
    <col min="4" max="4" width="23.453125" style="1" customWidth="1"/>
    <col min="5" max="5" width="7.1796875" customWidth="1"/>
    <col min="6" max="6" width="12.7265625" customWidth="1"/>
    <col min="7" max="7" width="7.26953125" hidden="1" customWidth="1"/>
    <col min="8" max="8" width="44.453125" customWidth="1"/>
    <col min="9" max="9" width="22" customWidth="1"/>
    <col min="10" max="10" width="11" customWidth="1"/>
    <col min="11" max="11" width="40.26953125" customWidth="1"/>
    <col min="12" max="13" width="6" style="89" customWidth="1"/>
    <col min="14" max="14" width="40.26953125" customWidth="1"/>
    <col min="15" max="16" width="5.26953125" customWidth="1"/>
    <col min="17" max="17" width="40.26953125" customWidth="1"/>
    <col min="18" max="19" width="4.81640625" customWidth="1"/>
    <col min="20" max="20" width="40.26953125" customWidth="1"/>
    <col min="21" max="22" width="5.81640625" style="1" customWidth="1"/>
    <col min="23" max="23" width="40.26953125" customWidth="1"/>
    <col min="24" max="25" width="5" customWidth="1"/>
  </cols>
  <sheetData>
    <row r="1" spans="1:26" ht="15.5" x14ac:dyDescent="0.35">
      <c r="A1" s="91"/>
      <c r="B1" s="325" t="s">
        <v>325</v>
      </c>
      <c r="C1" s="100"/>
      <c r="D1" s="100"/>
      <c r="E1" s="91"/>
      <c r="F1" s="91"/>
      <c r="G1" s="91"/>
      <c r="H1" s="91"/>
      <c r="I1" s="91"/>
      <c r="J1" s="91"/>
      <c r="K1" s="91"/>
      <c r="L1" s="98"/>
      <c r="M1" s="98"/>
      <c r="N1" s="91"/>
      <c r="O1" s="91"/>
      <c r="P1" s="91"/>
      <c r="Q1" s="91"/>
      <c r="R1" s="91"/>
      <c r="S1" s="91"/>
      <c r="T1" s="91"/>
      <c r="U1" s="100"/>
      <c r="V1" s="100"/>
      <c r="W1" s="91"/>
      <c r="X1" s="91"/>
      <c r="Y1" s="91"/>
    </row>
    <row r="2" spans="1:26" ht="15.5" x14ac:dyDescent="0.35">
      <c r="A2" s="91"/>
      <c r="B2" s="325" t="s">
        <v>0</v>
      </c>
      <c r="C2" s="100"/>
      <c r="D2" s="100"/>
      <c r="E2" s="91"/>
      <c r="F2" s="91"/>
      <c r="G2" s="240"/>
      <c r="H2" s="91"/>
      <c r="I2" s="242"/>
      <c r="J2" s="91"/>
      <c r="K2" s="91"/>
      <c r="L2" s="98"/>
      <c r="M2" s="98"/>
      <c r="N2" s="91"/>
      <c r="O2" s="91"/>
      <c r="P2" s="91"/>
      <c r="Q2" s="91"/>
      <c r="R2" s="91"/>
      <c r="S2" s="91"/>
      <c r="T2" s="91"/>
      <c r="U2" s="100"/>
      <c r="V2" s="100"/>
      <c r="W2" s="91"/>
      <c r="X2" s="91"/>
      <c r="Y2" s="91"/>
    </row>
    <row r="3" spans="1:26" ht="15.5" x14ac:dyDescent="0.35">
      <c r="A3" s="91"/>
      <c r="B3" s="325" t="s">
        <v>174</v>
      </c>
      <c r="C3" s="100"/>
      <c r="D3" s="100"/>
      <c r="E3" s="91"/>
      <c r="F3" s="91"/>
      <c r="G3" s="240"/>
      <c r="H3" s="91"/>
      <c r="I3" s="242"/>
      <c r="J3" s="91"/>
      <c r="K3" s="91"/>
      <c r="L3" s="98"/>
      <c r="M3" s="98"/>
      <c r="N3" s="91"/>
      <c r="O3" s="91"/>
      <c r="P3" s="91"/>
      <c r="Q3" s="91"/>
      <c r="R3" s="91"/>
      <c r="S3" s="91"/>
      <c r="T3" s="91"/>
      <c r="U3" s="100"/>
      <c r="V3" s="100"/>
      <c r="W3" s="91"/>
      <c r="X3" s="91"/>
      <c r="Y3" s="91"/>
    </row>
    <row r="4" spans="1:26" ht="15.5" x14ac:dyDescent="0.35">
      <c r="A4" s="91"/>
      <c r="B4" s="325"/>
      <c r="C4" s="100"/>
      <c r="D4" s="100"/>
      <c r="E4" s="91"/>
      <c r="F4" s="91"/>
      <c r="G4" s="91"/>
      <c r="H4" s="91"/>
      <c r="I4" s="242"/>
      <c r="J4" s="91"/>
      <c r="K4" s="91"/>
      <c r="L4" s="98"/>
      <c r="M4" s="98"/>
      <c r="N4" s="91"/>
      <c r="O4" s="91"/>
      <c r="P4" s="91"/>
      <c r="Q4" s="91"/>
      <c r="R4" s="91"/>
      <c r="S4" s="91"/>
      <c r="T4" s="91"/>
      <c r="U4" s="100"/>
      <c r="V4" s="100"/>
      <c r="W4" s="91"/>
      <c r="X4" s="91"/>
      <c r="Y4" s="91"/>
    </row>
    <row r="5" spans="1:26" ht="26.25" customHeight="1" thickBot="1" x14ac:dyDescent="0.4">
      <c r="A5" s="91"/>
      <c r="B5" s="324" t="s">
        <v>175</v>
      </c>
      <c r="C5" s="311"/>
      <c r="D5" s="311"/>
      <c r="E5" s="312"/>
      <c r="F5" s="312"/>
      <c r="G5" s="91"/>
      <c r="H5" s="235"/>
      <c r="I5" s="126" t="s">
        <v>176</v>
      </c>
      <c r="J5" s="267"/>
      <c r="K5" s="268" t="s">
        <v>177</v>
      </c>
      <c r="L5" s="269"/>
      <c r="M5" s="269"/>
      <c r="N5" s="268" t="s">
        <v>178</v>
      </c>
      <c r="O5" s="270"/>
      <c r="P5" s="270"/>
      <c r="Q5" s="268" t="s">
        <v>179</v>
      </c>
      <c r="R5" s="267"/>
      <c r="S5" s="267"/>
      <c r="T5" s="268" t="s">
        <v>180</v>
      </c>
      <c r="U5" s="271"/>
      <c r="V5" s="271"/>
      <c r="W5" s="268" t="s">
        <v>181</v>
      </c>
      <c r="X5" s="148"/>
    </row>
    <row r="6" spans="1:26" ht="42" customHeight="1" x14ac:dyDescent="0.35">
      <c r="A6" s="240"/>
      <c r="B6" s="349" t="s">
        <v>360</v>
      </c>
      <c r="C6" s="349"/>
      <c r="D6" s="349"/>
      <c r="E6" s="349"/>
      <c r="F6" s="349"/>
      <c r="G6" s="141"/>
      <c r="H6" s="237"/>
      <c r="I6" s="106" t="s">
        <v>359</v>
      </c>
      <c r="J6" s="265" t="s">
        <v>182</v>
      </c>
      <c r="K6" s="147"/>
      <c r="L6" s="148"/>
      <c r="M6" s="148"/>
      <c r="N6" s="147"/>
      <c r="O6" s="148"/>
      <c r="P6" s="148"/>
      <c r="Q6" s="147"/>
      <c r="R6" s="148"/>
      <c r="S6" s="148"/>
      <c r="T6" s="147"/>
      <c r="U6" s="148"/>
      <c r="V6" s="148"/>
      <c r="W6" s="147"/>
      <c r="X6" s="97"/>
      <c r="Y6" s="97"/>
    </row>
    <row r="7" spans="1:26" ht="42" customHeight="1" x14ac:dyDescent="0.35">
      <c r="A7" s="240"/>
      <c r="B7" s="349"/>
      <c r="C7" s="349"/>
      <c r="D7" s="349"/>
      <c r="E7" s="349"/>
      <c r="F7" s="349"/>
      <c r="G7" s="141"/>
      <c r="H7" s="91"/>
      <c r="I7" s="106"/>
      <c r="J7" s="266" t="s">
        <v>183</v>
      </c>
      <c r="K7" s="2"/>
      <c r="L7" s="97"/>
      <c r="M7" s="97"/>
      <c r="N7" s="2"/>
      <c r="O7" s="97"/>
      <c r="P7" s="97"/>
      <c r="Q7" s="2"/>
      <c r="R7" s="97"/>
      <c r="S7" s="97"/>
      <c r="T7" s="2"/>
      <c r="U7" s="97"/>
      <c r="V7" s="97"/>
      <c r="W7" s="2"/>
      <c r="X7" s="97"/>
      <c r="Y7" s="97"/>
    </row>
    <row r="8" spans="1:26" ht="42" customHeight="1" x14ac:dyDescent="0.35">
      <c r="A8" s="240"/>
      <c r="B8" s="350" t="s">
        <v>184</v>
      </c>
      <c r="C8" s="350"/>
      <c r="D8" s="350"/>
      <c r="E8" s="350"/>
      <c r="F8" s="350"/>
      <c r="G8" s="141"/>
      <c r="H8" s="91"/>
      <c r="I8" s="107"/>
      <c r="J8" s="273" t="s">
        <v>185</v>
      </c>
      <c r="K8" s="274"/>
      <c r="L8" s="275"/>
      <c r="M8" s="275"/>
      <c r="N8" s="274"/>
      <c r="O8" s="275"/>
      <c r="P8" s="275"/>
      <c r="Q8" s="274"/>
      <c r="R8" s="275"/>
      <c r="S8" s="275"/>
      <c r="T8" s="274"/>
      <c r="U8" s="276"/>
      <c r="V8" s="276"/>
      <c r="W8" s="274"/>
      <c r="X8" s="98"/>
      <c r="Y8" s="98"/>
    </row>
    <row r="9" spans="1:26" s="3" customFormat="1" ht="72.650000000000006" customHeight="1" x14ac:dyDescent="0.3">
      <c r="A9" s="257"/>
      <c r="B9" s="350" t="s">
        <v>186</v>
      </c>
      <c r="C9" s="350"/>
      <c r="D9" s="350"/>
      <c r="E9" s="350"/>
      <c r="F9" s="350"/>
      <c r="G9" s="85"/>
      <c r="H9" s="257"/>
      <c r="I9" s="92"/>
      <c r="J9" s="94"/>
      <c r="K9" s="277"/>
      <c r="L9" s="99"/>
      <c r="M9" s="99"/>
      <c r="N9" s="277"/>
      <c r="O9" s="92"/>
      <c r="P9" s="92"/>
      <c r="Q9" s="277"/>
      <c r="R9" s="99"/>
      <c r="S9" s="99"/>
      <c r="T9" s="96"/>
      <c r="U9" s="108"/>
      <c r="V9" s="108"/>
      <c r="W9" s="96"/>
      <c r="X9" s="272"/>
      <c r="Y9" s="99"/>
    </row>
    <row r="10" spans="1:26" s="3" customFormat="1" ht="26.25" customHeight="1" x14ac:dyDescent="0.3">
      <c r="A10" s="257"/>
      <c r="B10" s="350" t="s">
        <v>187</v>
      </c>
      <c r="C10" s="350"/>
      <c r="D10" s="350"/>
      <c r="E10" s="350"/>
      <c r="F10" s="350"/>
      <c r="H10" s="257"/>
      <c r="I10" s="92"/>
      <c r="J10" s="94"/>
      <c r="K10" s="277"/>
      <c r="L10" s="99"/>
      <c r="M10" s="99"/>
      <c r="N10" s="277"/>
      <c r="O10" s="92"/>
      <c r="P10" s="92"/>
      <c r="Q10" s="402" t="s">
        <v>188</v>
      </c>
      <c r="R10" s="443">
        <f>L23+O23+R23</f>
        <v>0</v>
      </c>
      <c r="S10" s="443"/>
      <c r="T10" s="278" t="e">
        <f>L22+O23+R23</f>
        <v>#VALUE!</v>
      </c>
      <c r="U10" s="279"/>
      <c r="V10" s="279"/>
      <c r="W10" s="402" t="s">
        <v>189</v>
      </c>
      <c r="X10" s="403">
        <f>R10+U23+X23</f>
        <v>0</v>
      </c>
      <c r="Y10" s="404"/>
      <c r="Z10" s="86"/>
    </row>
    <row r="11" spans="1:26" s="3" customFormat="1" ht="26.25" customHeight="1" x14ac:dyDescent="0.3">
      <c r="A11" s="257"/>
      <c r="B11" s="350"/>
      <c r="C11" s="350"/>
      <c r="D11" s="350"/>
      <c r="E11" s="350"/>
      <c r="F11" s="350"/>
      <c r="H11" s="257"/>
      <c r="I11" s="316"/>
      <c r="J11" s="277"/>
      <c r="K11" s="277"/>
      <c r="L11" s="99"/>
      <c r="M11" s="99"/>
      <c r="N11" s="277"/>
      <c r="O11" s="92"/>
      <c r="P11" s="92"/>
      <c r="Q11" s="402"/>
      <c r="R11" s="444">
        <f>R10/C61</f>
        <v>0</v>
      </c>
      <c r="S11" s="444"/>
      <c r="T11" s="278"/>
      <c r="U11" s="279"/>
      <c r="V11" s="279"/>
      <c r="W11" s="402"/>
      <c r="X11" s="405">
        <f>X10/C61</f>
        <v>0</v>
      </c>
      <c r="Y11" s="384"/>
    </row>
    <row r="12" spans="1:26" s="3" customFormat="1" ht="26.25" customHeight="1" x14ac:dyDescent="0.3">
      <c r="A12" s="257"/>
      <c r="B12" s="350"/>
      <c r="C12" s="350"/>
      <c r="D12" s="350"/>
      <c r="E12" s="350"/>
      <c r="F12" s="350"/>
      <c r="H12" s="257"/>
      <c r="I12" s="317"/>
      <c r="J12" s="277"/>
      <c r="K12" s="277"/>
      <c r="L12" s="99"/>
      <c r="M12" s="99"/>
      <c r="N12" s="277"/>
      <c r="O12" s="92"/>
      <c r="P12" s="92"/>
      <c r="Q12" s="246"/>
      <c r="R12" s="248"/>
      <c r="S12" s="248"/>
      <c r="T12" s="280"/>
      <c r="U12" s="281"/>
      <c r="V12" s="281"/>
      <c r="W12" s="282"/>
      <c r="X12" s="247"/>
      <c r="Y12" s="248"/>
      <c r="Z12" s="93"/>
    </row>
    <row r="13" spans="1:26" s="3" customFormat="1" ht="26.25" customHeight="1" x14ac:dyDescent="0.3">
      <c r="A13" s="257"/>
      <c r="B13" s="350" t="s">
        <v>190</v>
      </c>
      <c r="C13" s="350"/>
      <c r="D13" s="350"/>
      <c r="E13" s="350"/>
      <c r="F13" s="350"/>
      <c r="H13" s="257"/>
      <c r="I13" s="317"/>
      <c r="J13" s="277"/>
      <c r="K13" s="277"/>
      <c r="L13" s="99"/>
      <c r="M13" s="99"/>
      <c r="N13" s="277"/>
      <c r="O13" s="92"/>
      <c r="P13" s="92"/>
      <c r="Q13" s="249"/>
      <c r="R13" s="248"/>
      <c r="S13" s="248"/>
      <c r="T13" s="283"/>
      <c r="U13" s="279"/>
      <c r="V13" s="279"/>
      <c r="W13" s="402" t="s">
        <v>191</v>
      </c>
      <c r="X13" s="406">
        <f>M23+P23+S23+V23+Y23</f>
        <v>0</v>
      </c>
      <c r="Y13" s="407"/>
    </row>
    <row r="14" spans="1:26" s="3" customFormat="1" ht="26.25" customHeight="1" x14ac:dyDescent="0.3">
      <c r="A14" s="257"/>
      <c r="B14" s="350"/>
      <c r="C14" s="350"/>
      <c r="D14" s="350"/>
      <c r="E14" s="350"/>
      <c r="F14" s="350"/>
      <c r="H14" s="257"/>
      <c r="I14" s="317"/>
      <c r="J14" s="94"/>
      <c r="K14" s="277"/>
      <c r="L14" s="99"/>
      <c r="M14" s="99"/>
      <c r="N14" s="277"/>
      <c r="O14" s="92"/>
      <c r="P14" s="92"/>
      <c r="Q14" s="249"/>
      <c r="R14" s="248"/>
      <c r="S14" s="248"/>
      <c r="T14" s="283"/>
      <c r="U14" s="279"/>
      <c r="V14" s="279"/>
      <c r="W14" s="402"/>
      <c r="X14" s="405">
        <f>X13/C62</f>
        <v>0</v>
      </c>
      <c r="Y14" s="384"/>
    </row>
    <row r="15" spans="1:26" s="3" customFormat="1" ht="20.25" customHeight="1" x14ac:dyDescent="0.3">
      <c r="A15" s="257"/>
      <c r="B15" s="257"/>
      <c r="C15" s="257"/>
      <c r="D15" s="257"/>
      <c r="E15" s="257"/>
      <c r="F15" s="257"/>
      <c r="H15" s="257"/>
      <c r="I15" s="317"/>
      <c r="J15" s="94"/>
      <c r="K15" s="277"/>
      <c r="L15" s="99"/>
      <c r="M15" s="99"/>
      <c r="N15" s="277"/>
      <c r="O15" s="92"/>
      <c r="P15" s="92"/>
      <c r="Q15" s="249"/>
      <c r="R15" s="248"/>
      <c r="S15" s="248"/>
      <c r="T15" s="283"/>
      <c r="U15" s="279"/>
      <c r="V15" s="279"/>
      <c r="W15" s="284"/>
      <c r="X15" s="249"/>
      <c r="Y15" s="249"/>
    </row>
    <row r="16" spans="1:26" s="3" customFormat="1" ht="23.25" customHeight="1" x14ac:dyDescent="0.3">
      <c r="A16" s="257"/>
      <c r="B16" s="257"/>
      <c r="C16" s="257"/>
      <c r="D16" s="257"/>
      <c r="E16" s="257"/>
      <c r="F16" s="257"/>
      <c r="H16" s="257"/>
      <c r="I16" s="317"/>
      <c r="J16" s="94"/>
      <c r="K16" s="277"/>
      <c r="L16" s="99"/>
      <c r="M16" s="99"/>
      <c r="N16" s="277"/>
      <c r="O16" s="92"/>
      <c r="P16" s="92"/>
      <c r="Q16" s="249"/>
      <c r="R16" s="248"/>
      <c r="S16" s="248"/>
      <c r="T16" s="283"/>
      <c r="U16" s="279"/>
      <c r="V16" s="279"/>
      <c r="W16" s="287"/>
      <c r="X16" s="248"/>
      <c r="Y16" s="248"/>
    </row>
    <row r="17" spans="1:26" s="3" customFormat="1" ht="23.25" customHeight="1" x14ac:dyDescent="0.3">
      <c r="A17" s="257"/>
      <c r="B17" s="257"/>
      <c r="C17" s="257"/>
      <c r="D17" s="257"/>
      <c r="E17" s="257"/>
      <c r="F17" s="257"/>
      <c r="H17" s="289"/>
      <c r="I17" s="318"/>
      <c r="J17" s="94"/>
      <c r="K17" s="290"/>
      <c r="L17" s="291"/>
      <c r="M17" s="291"/>
      <c r="N17" s="290"/>
      <c r="O17" s="262"/>
      <c r="P17" s="262"/>
      <c r="Q17" s="292"/>
      <c r="R17" s="293"/>
      <c r="S17" s="293"/>
      <c r="T17" s="294"/>
      <c r="U17" s="279"/>
      <c r="V17" s="279"/>
      <c r="W17" s="287"/>
      <c r="X17" s="248"/>
      <c r="Y17" s="248"/>
    </row>
    <row r="18" spans="1:26" s="93" customFormat="1" ht="23.25" customHeight="1" x14ac:dyDescent="0.3">
      <c r="A18" s="244"/>
      <c r="B18" s="313"/>
      <c r="C18" s="313"/>
      <c r="D18" s="313"/>
      <c r="E18" s="314"/>
      <c r="F18" s="315"/>
      <c r="G18" s="244"/>
      <c r="H18" s="244"/>
      <c r="I18" s="244"/>
      <c r="J18" s="285"/>
      <c r="K18" s="96"/>
      <c r="L18" s="286"/>
      <c r="M18" s="286"/>
      <c r="N18" s="96"/>
      <c r="O18" s="244"/>
      <c r="P18" s="244"/>
      <c r="Q18" s="246"/>
      <c r="R18" s="248"/>
      <c r="S18" s="248"/>
      <c r="T18" s="280"/>
      <c r="U18" s="281"/>
      <c r="V18" s="281"/>
      <c r="W18" s="287"/>
      <c r="X18" s="248"/>
      <c r="Y18" s="248"/>
    </row>
    <row r="19" spans="1:26" s="3" customFormat="1" ht="24" customHeight="1" x14ac:dyDescent="0.3">
      <c r="A19" s="92"/>
      <c r="B19" s="92"/>
      <c r="C19" s="92"/>
      <c r="D19" s="231" t="s">
        <v>192</v>
      </c>
      <c r="E19" s="90"/>
      <c r="F19" s="92"/>
      <c r="G19" s="92"/>
      <c r="H19" s="92"/>
      <c r="I19" s="231" t="s">
        <v>193</v>
      </c>
      <c r="J19" s="90"/>
      <c r="K19" s="231" t="s">
        <v>194</v>
      </c>
      <c r="L19" s="99"/>
      <c r="M19" s="99"/>
      <c r="N19" s="92"/>
      <c r="O19" s="92"/>
      <c r="P19" s="92"/>
      <c r="Q19" s="92"/>
      <c r="R19" s="92"/>
      <c r="S19" s="92"/>
      <c r="T19" s="92"/>
      <c r="U19" s="288"/>
      <c r="V19" s="288"/>
      <c r="W19" s="244"/>
      <c r="X19" s="244"/>
      <c r="Y19" s="244"/>
      <c r="Z19" s="93"/>
    </row>
    <row r="20" spans="1:26" s="55" customFormat="1" ht="20.25" customHeight="1" x14ac:dyDescent="0.35">
      <c r="A20" s="391" t="s">
        <v>195</v>
      </c>
      <c r="B20" s="362" t="s">
        <v>196</v>
      </c>
      <c r="C20" s="396" t="s">
        <v>197</v>
      </c>
      <c r="D20" s="433" t="s">
        <v>198</v>
      </c>
      <c r="E20" s="90"/>
      <c r="F20" s="436" t="s">
        <v>199</v>
      </c>
      <c r="G20" s="102"/>
      <c r="H20" s="375" t="s">
        <v>200</v>
      </c>
      <c r="I20" s="376"/>
      <c r="J20" s="103"/>
      <c r="K20" s="440" t="s">
        <v>201</v>
      </c>
      <c r="L20" s="441"/>
      <c r="M20" s="441"/>
      <c r="N20" s="441"/>
      <c r="O20" s="441"/>
      <c r="P20" s="441"/>
      <c r="Q20" s="441"/>
      <c r="R20" s="441"/>
      <c r="S20" s="441"/>
      <c r="T20" s="441"/>
      <c r="U20" s="441"/>
      <c r="V20" s="441"/>
      <c r="W20" s="441"/>
      <c r="X20" s="441"/>
      <c r="Y20" s="442"/>
    </row>
    <row r="21" spans="1:26" s="55" customFormat="1" ht="20.25" customHeight="1" x14ac:dyDescent="0.35">
      <c r="A21" s="392"/>
      <c r="B21" s="394"/>
      <c r="C21" s="397"/>
      <c r="D21" s="433"/>
      <c r="E21" s="90"/>
      <c r="F21" s="436"/>
      <c r="G21" s="102"/>
      <c r="H21" s="358" t="s">
        <v>202</v>
      </c>
      <c r="I21" s="360" t="s">
        <v>203</v>
      </c>
      <c r="J21" s="103"/>
      <c r="K21" s="439" t="s">
        <v>204</v>
      </c>
      <c r="L21" s="365" t="s">
        <v>205</v>
      </c>
      <c r="M21" s="365"/>
      <c r="N21" s="439" t="s">
        <v>206</v>
      </c>
      <c r="O21" s="365" t="s">
        <v>207</v>
      </c>
      <c r="P21" s="365"/>
      <c r="Q21" s="439" t="s">
        <v>208</v>
      </c>
      <c r="R21" s="365" t="s">
        <v>209</v>
      </c>
      <c r="S21" s="365"/>
      <c r="T21" s="439" t="s">
        <v>210</v>
      </c>
      <c r="U21" s="365" t="s">
        <v>211</v>
      </c>
      <c r="V21" s="365"/>
      <c r="W21" s="439" t="s">
        <v>212</v>
      </c>
      <c r="X21" s="365" t="s">
        <v>213</v>
      </c>
      <c r="Y21" s="438"/>
    </row>
    <row r="22" spans="1:26" s="3" customFormat="1" ht="15.75" customHeight="1" x14ac:dyDescent="0.3">
      <c r="A22" s="392"/>
      <c r="B22" s="394"/>
      <c r="C22" s="397"/>
      <c r="D22" s="433"/>
      <c r="E22" s="92"/>
      <c r="F22" s="436"/>
      <c r="G22" s="4" t="s">
        <v>214</v>
      </c>
      <c r="H22" s="359"/>
      <c r="I22" s="361"/>
      <c r="J22" s="5"/>
      <c r="K22" s="439"/>
      <c r="L22" s="104" t="s">
        <v>215</v>
      </c>
      <c r="M22" s="104" t="s">
        <v>216</v>
      </c>
      <c r="N22" s="439"/>
      <c r="O22" s="104" t="s">
        <v>217</v>
      </c>
      <c r="P22" s="104" t="s">
        <v>218</v>
      </c>
      <c r="Q22" s="439"/>
      <c r="R22" s="104" t="s">
        <v>219</v>
      </c>
      <c r="S22" s="104" t="s">
        <v>220</v>
      </c>
      <c r="T22" s="439"/>
      <c r="U22" s="104" t="s">
        <v>221</v>
      </c>
      <c r="V22" s="104" t="s">
        <v>222</v>
      </c>
      <c r="W22" s="439"/>
      <c r="X22" s="104" t="s">
        <v>223</v>
      </c>
      <c r="Y22" s="121" t="s">
        <v>224</v>
      </c>
    </row>
    <row r="23" spans="1:26" s="3" customFormat="1" ht="23.25" customHeight="1" thickBot="1" x14ac:dyDescent="0.35">
      <c r="A23" s="393"/>
      <c r="B23" s="395"/>
      <c r="C23" s="398"/>
      <c r="D23" s="434"/>
      <c r="E23" s="92"/>
      <c r="F23" s="437"/>
      <c r="G23" s="113" t="s">
        <v>225</v>
      </c>
      <c r="H23" s="120" t="s">
        <v>328</v>
      </c>
      <c r="I23" s="435"/>
      <c r="J23" s="144"/>
      <c r="K23" s="119" t="s">
        <v>226</v>
      </c>
      <c r="L23" s="114">
        <f>SUM(L24:L65)</f>
        <v>0</v>
      </c>
      <c r="M23" s="114">
        <f>COUNTIF(K24:K69,"*")-L23</f>
        <v>0</v>
      </c>
      <c r="N23" s="113" t="s">
        <v>227</v>
      </c>
      <c r="O23" s="114">
        <f>SUM(O24:O65)</f>
        <v>0</v>
      </c>
      <c r="P23" s="114">
        <f>COUNTIF(N24:N69,"*")-O23</f>
        <v>0</v>
      </c>
      <c r="Q23" s="113" t="s">
        <v>228</v>
      </c>
      <c r="R23" s="114">
        <f>SUM(R24:R65)</f>
        <v>0</v>
      </c>
      <c r="S23" s="114">
        <f>COUNTIF(Q24:Q69,"*")-R23</f>
        <v>0</v>
      </c>
      <c r="T23" s="113" t="s">
        <v>229</v>
      </c>
      <c r="U23" s="114">
        <f>SUM(U24:U65)</f>
        <v>0</v>
      </c>
      <c r="V23" s="114">
        <f>COUNTIF(T24:T69,"*")-U23</f>
        <v>0</v>
      </c>
      <c r="W23" s="113" t="s">
        <v>230</v>
      </c>
      <c r="X23" s="114">
        <f>SUM(X24:X65)</f>
        <v>0</v>
      </c>
      <c r="Y23" s="114">
        <f>COUNTIF(W24:W69,"*")-X23</f>
        <v>0</v>
      </c>
    </row>
    <row r="24" spans="1:26" s="8" customFormat="1" ht="45.75" customHeight="1" x14ac:dyDescent="0.35">
      <c r="A24" s="127">
        <v>1</v>
      </c>
      <c r="B24" s="117" t="s">
        <v>231</v>
      </c>
      <c r="C24" s="115" t="s">
        <v>232</v>
      </c>
      <c r="D24" s="149"/>
      <c r="E24" s="185"/>
      <c r="F24" s="411">
        <v>1</v>
      </c>
      <c r="G24" s="115" t="s">
        <v>233</v>
      </c>
      <c r="H24" s="112" t="s">
        <v>361</v>
      </c>
      <c r="I24" s="149"/>
      <c r="J24" s="207"/>
      <c r="K24" s="118"/>
      <c r="L24" s="220">
        <f>IF(OR(K24="",K24=0),0,1)</f>
        <v>0</v>
      </c>
      <c r="M24" s="220">
        <v>0</v>
      </c>
      <c r="N24" s="112"/>
      <c r="O24" s="220">
        <f>IF(OR(N24="",N24=0),0,1)</f>
        <v>0</v>
      </c>
      <c r="P24" s="220">
        <f>IF(OR(N24="",N24=0),0,1)</f>
        <v>0</v>
      </c>
      <c r="Q24" s="112"/>
      <c r="R24" s="220">
        <f>IF(OR(Q24="",Q24=0),0,1)</f>
        <v>0</v>
      </c>
      <c r="S24" s="220">
        <f>IF(OR(Q24="",Q24=0),0,1)</f>
        <v>0</v>
      </c>
      <c r="T24" s="112"/>
      <c r="U24" s="220">
        <f>IF(OR(T24="",T24=0),0,1)</f>
        <v>0</v>
      </c>
      <c r="V24" s="220">
        <f>IF(OR(T24="",T24=0),0,1)</f>
        <v>0</v>
      </c>
      <c r="W24" s="112"/>
      <c r="X24" s="220">
        <f>IF(OR(W24="",W24=0),0,1)</f>
        <v>0</v>
      </c>
      <c r="Y24" s="225">
        <v>0</v>
      </c>
    </row>
    <row r="25" spans="1:26" s="8" customFormat="1" ht="45.75" customHeight="1" x14ac:dyDescent="0.35">
      <c r="A25" s="208">
        <v>3</v>
      </c>
      <c r="B25" s="56" t="s">
        <v>234</v>
      </c>
      <c r="C25" s="16" t="s">
        <v>235</v>
      </c>
      <c r="D25" s="152"/>
      <c r="E25" s="185"/>
      <c r="F25" s="411"/>
      <c r="G25" s="7" t="s">
        <v>236</v>
      </c>
      <c r="H25" s="6" t="s">
        <v>362</v>
      </c>
      <c r="I25" s="150"/>
      <c r="J25" s="209"/>
      <c r="K25" s="57"/>
      <c r="L25" s="221"/>
      <c r="M25" s="221"/>
      <c r="N25" s="58"/>
      <c r="O25" s="221"/>
      <c r="P25" s="221"/>
      <c r="Q25" s="58"/>
      <c r="R25" s="221"/>
      <c r="S25" s="221"/>
      <c r="T25" s="58"/>
      <c r="U25" s="221"/>
      <c r="V25" s="221"/>
      <c r="W25" s="58"/>
      <c r="X25" s="221"/>
      <c r="Y25" s="225"/>
    </row>
    <row r="26" spans="1:26" s="8" customFormat="1" ht="45.75" customHeight="1" x14ac:dyDescent="0.35">
      <c r="A26" s="208">
        <v>3</v>
      </c>
      <c r="B26" s="56" t="s">
        <v>237</v>
      </c>
      <c r="C26" s="16" t="s">
        <v>238</v>
      </c>
      <c r="D26" s="152"/>
      <c r="E26" s="185"/>
      <c r="F26" s="411"/>
      <c r="G26" s="7" t="s">
        <v>239</v>
      </c>
      <c r="H26" s="6" t="s">
        <v>363</v>
      </c>
      <c r="I26" s="150"/>
      <c r="J26" s="209"/>
      <c r="K26" s="57"/>
      <c r="L26" s="221"/>
      <c r="M26" s="221"/>
      <c r="N26" s="58"/>
      <c r="O26" s="221"/>
      <c r="P26" s="221"/>
      <c r="Q26" s="58"/>
      <c r="R26" s="221"/>
      <c r="S26" s="221"/>
      <c r="T26" s="58"/>
      <c r="U26" s="221"/>
      <c r="V26" s="221"/>
      <c r="W26" s="58"/>
      <c r="X26" s="221"/>
      <c r="Y26" s="225"/>
    </row>
    <row r="27" spans="1:26" s="8" customFormat="1" ht="45.75" customHeight="1" x14ac:dyDescent="0.35">
      <c r="A27" s="130">
        <v>4</v>
      </c>
      <c r="B27" s="59" t="s">
        <v>240</v>
      </c>
      <c r="C27" s="18" t="s">
        <v>241</v>
      </c>
      <c r="D27" s="153"/>
      <c r="E27" s="185"/>
      <c r="F27" s="411"/>
      <c r="G27" s="7" t="s">
        <v>242</v>
      </c>
      <c r="H27" s="6" t="s">
        <v>364</v>
      </c>
      <c r="I27" s="150"/>
      <c r="J27" s="209"/>
      <c r="K27" s="57"/>
      <c r="L27" s="221"/>
      <c r="M27" s="221"/>
      <c r="N27" s="58"/>
      <c r="O27" s="221"/>
      <c r="P27" s="221"/>
      <c r="Q27" s="58"/>
      <c r="R27" s="221"/>
      <c r="S27" s="221"/>
      <c r="T27" s="58"/>
      <c r="U27" s="221"/>
      <c r="V27" s="221"/>
      <c r="W27" s="58"/>
      <c r="X27" s="221"/>
      <c r="Y27" s="225"/>
    </row>
    <row r="28" spans="1:26" s="8" customFormat="1" ht="45.75" customHeight="1" x14ac:dyDescent="0.35">
      <c r="A28" s="130">
        <v>4</v>
      </c>
      <c r="B28" s="60" t="s">
        <v>243</v>
      </c>
      <c r="C28" s="61" t="s">
        <v>244</v>
      </c>
      <c r="D28" s="295"/>
      <c r="E28" s="185"/>
      <c r="F28" s="412"/>
      <c r="G28" s="7" t="s">
        <v>245</v>
      </c>
      <c r="H28" s="6" t="s">
        <v>365</v>
      </c>
      <c r="I28" s="150"/>
      <c r="J28" s="209"/>
      <c r="K28" s="57"/>
      <c r="L28" s="221"/>
      <c r="M28" s="221"/>
      <c r="N28" s="58"/>
      <c r="O28" s="221"/>
      <c r="P28" s="221"/>
      <c r="Q28" s="58"/>
      <c r="R28" s="221"/>
      <c r="S28" s="221"/>
      <c r="T28" s="58"/>
      <c r="U28" s="221"/>
      <c r="V28" s="221"/>
      <c r="W28" s="58"/>
      <c r="X28" s="221"/>
      <c r="Y28" s="225"/>
    </row>
    <row r="29" spans="1:26" s="8" customFormat="1" ht="45.75" customHeight="1" x14ac:dyDescent="0.35">
      <c r="A29" s="130">
        <v>4</v>
      </c>
      <c r="B29" s="59" t="s">
        <v>246</v>
      </c>
      <c r="C29" s="18" t="s">
        <v>247</v>
      </c>
      <c r="D29" s="153"/>
      <c r="E29" s="185"/>
      <c r="F29" s="413">
        <v>2</v>
      </c>
      <c r="G29" s="17" t="s">
        <v>248</v>
      </c>
      <c r="H29" s="10" t="s">
        <v>366</v>
      </c>
      <c r="I29" s="151"/>
      <c r="J29" s="209"/>
      <c r="K29" s="62"/>
      <c r="L29" s="221"/>
      <c r="M29" s="221"/>
      <c r="N29" s="63"/>
      <c r="O29" s="221"/>
      <c r="P29" s="221"/>
      <c r="Q29" s="63"/>
      <c r="R29" s="221"/>
      <c r="S29" s="221"/>
      <c r="T29" s="63"/>
      <c r="U29" s="221"/>
      <c r="V29" s="221"/>
      <c r="W29" s="63"/>
      <c r="X29" s="221"/>
      <c r="Y29" s="225"/>
    </row>
    <row r="30" spans="1:26" s="8" customFormat="1" ht="45.75" customHeight="1" x14ac:dyDescent="0.35">
      <c r="A30" s="131">
        <v>5</v>
      </c>
      <c r="B30" s="64" t="s">
        <v>249</v>
      </c>
      <c r="C30" s="24" t="s">
        <v>250</v>
      </c>
      <c r="D30" s="296"/>
      <c r="E30" s="185"/>
      <c r="F30" s="414"/>
      <c r="G30" s="17" t="s">
        <v>251</v>
      </c>
      <c r="H30" s="10" t="s">
        <v>367</v>
      </c>
      <c r="I30" s="151"/>
      <c r="J30" s="209"/>
      <c r="K30" s="62"/>
      <c r="L30" s="221"/>
      <c r="M30" s="221"/>
      <c r="N30" s="63"/>
      <c r="O30" s="221"/>
      <c r="P30" s="221"/>
      <c r="Q30" s="63"/>
      <c r="R30" s="221"/>
      <c r="S30" s="221"/>
      <c r="T30" s="63"/>
      <c r="U30" s="221"/>
      <c r="V30" s="221"/>
      <c r="W30" s="63"/>
      <c r="X30" s="221"/>
      <c r="Y30" s="225"/>
    </row>
    <row r="31" spans="1:26" s="8" customFormat="1" ht="45.75" customHeight="1" x14ac:dyDescent="0.35">
      <c r="A31" s="131">
        <v>5</v>
      </c>
      <c r="B31" s="64" t="s">
        <v>252</v>
      </c>
      <c r="C31" s="24" t="s">
        <v>253</v>
      </c>
      <c r="D31" s="296"/>
      <c r="E31" s="185"/>
      <c r="F31" s="415"/>
      <c r="G31" s="17" t="s">
        <v>254</v>
      </c>
      <c r="H31" s="10" t="s">
        <v>368</v>
      </c>
      <c r="I31" s="151"/>
      <c r="J31" s="209"/>
      <c r="K31" s="62"/>
      <c r="L31" s="221"/>
      <c r="M31" s="221"/>
      <c r="N31" s="63"/>
      <c r="O31" s="221"/>
      <c r="P31" s="221"/>
      <c r="Q31" s="63"/>
      <c r="R31" s="221"/>
      <c r="S31" s="221"/>
      <c r="T31" s="63"/>
      <c r="U31" s="221"/>
      <c r="V31" s="221"/>
      <c r="W31" s="63"/>
      <c r="X31" s="221"/>
      <c r="Y31" s="225"/>
    </row>
    <row r="32" spans="1:26" s="8" customFormat="1" ht="45.75" customHeight="1" x14ac:dyDescent="0.35">
      <c r="A32" s="131">
        <v>5</v>
      </c>
      <c r="B32" s="25" t="s">
        <v>255</v>
      </c>
      <c r="C32" s="26" t="s">
        <v>256</v>
      </c>
      <c r="D32" s="297"/>
      <c r="E32" s="185"/>
      <c r="F32" s="416">
        <v>3</v>
      </c>
      <c r="G32" s="20" t="s">
        <v>257</v>
      </c>
      <c r="H32" s="15" t="s">
        <v>369</v>
      </c>
      <c r="I32" s="152"/>
      <c r="J32" s="209"/>
      <c r="K32" s="65"/>
      <c r="L32" s="220">
        <f>IF(OR(K32="",K32=0),0,1)</f>
        <v>0</v>
      </c>
      <c r="M32" s="220">
        <v>0</v>
      </c>
      <c r="N32" s="15"/>
      <c r="O32" s="220">
        <f>IF(OR(N32="",N32=0),0,1)</f>
        <v>0</v>
      </c>
      <c r="P32" s="220">
        <v>0</v>
      </c>
      <c r="Q32" s="15"/>
      <c r="R32" s="220">
        <f>IF(OR(Q32="",Q32=0),0,1)</f>
        <v>0</v>
      </c>
      <c r="S32" s="220">
        <v>0</v>
      </c>
      <c r="T32" s="15"/>
      <c r="U32" s="220">
        <f>IF(OR(T32="",T32=0),0,1)</f>
        <v>0</v>
      </c>
      <c r="V32" s="220">
        <v>0</v>
      </c>
      <c r="W32" s="15"/>
      <c r="X32" s="220">
        <f>IF(OR(W32="",W32=0),0,1)</f>
        <v>0</v>
      </c>
      <c r="Y32" s="220">
        <v>0</v>
      </c>
    </row>
    <row r="33" spans="1:25" s="8" customFormat="1" ht="45.75" customHeight="1" x14ac:dyDescent="0.35">
      <c r="A33" s="131">
        <v>5</v>
      </c>
      <c r="B33" s="64" t="s">
        <v>258</v>
      </c>
      <c r="C33" s="24" t="s">
        <v>259</v>
      </c>
      <c r="D33" s="296"/>
      <c r="E33" s="185"/>
      <c r="F33" s="417"/>
      <c r="G33" s="20" t="s">
        <v>260</v>
      </c>
      <c r="H33" s="15" t="s">
        <v>370</v>
      </c>
      <c r="I33" s="152"/>
      <c r="J33" s="209"/>
      <c r="K33" s="65"/>
      <c r="L33" s="220">
        <f>IF(OR(K33="",K33=0),0,1)</f>
        <v>0</v>
      </c>
      <c r="M33" s="220">
        <v>0</v>
      </c>
      <c r="N33" s="15"/>
      <c r="O33" s="220">
        <f>IF(OR(N33="",N33=0),0,1)</f>
        <v>0</v>
      </c>
      <c r="P33" s="220">
        <v>0</v>
      </c>
      <c r="Q33" s="15"/>
      <c r="R33" s="220">
        <f>IF(OR(Q33="",Q33=0),0,1)</f>
        <v>0</v>
      </c>
      <c r="S33" s="220">
        <v>0</v>
      </c>
      <c r="T33" s="15"/>
      <c r="U33" s="220">
        <f>IF(OR(T33="",T33=0),0,1)</f>
        <v>0</v>
      </c>
      <c r="V33" s="220">
        <v>0</v>
      </c>
      <c r="W33" s="15"/>
      <c r="X33" s="220">
        <f>IF(OR(W33="",W33=0),0,1)</f>
        <v>0</v>
      </c>
      <c r="Y33" s="220">
        <v>0</v>
      </c>
    </row>
    <row r="34" spans="1:25" s="8" customFormat="1" ht="45.75" customHeight="1" x14ac:dyDescent="0.35">
      <c r="A34" s="131">
        <v>5</v>
      </c>
      <c r="B34" s="64" t="s">
        <v>261</v>
      </c>
      <c r="C34" s="24" t="s">
        <v>262</v>
      </c>
      <c r="D34" s="296"/>
      <c r="E34" s="185"/>
      <c r="F34" s="418">
        <v>4</v>
      </c>
      <c r="G34" s="18" t="s">
        <v>263</v>
      </c>
      <c r="H34" s="19" t="s">
        <v>371</v>
      </c>
      <c r="I34" s="153"/>
      <c r="J34" s="209"/>
      <c r="K34" s="66"/>
      <c r="L34" s="220">
        <f>IF(OR(K34="",K34=0,K34=B28),0,1)</f>
        <v>0</v>
      </c>
      <c r="M34" s="220">
        <v>0</v>
      </c>
      <c r="N34" s="19"/>
      <c r="O34" s="220">
        <f>IF(OR(N34="",N34=0,N34=B28),0,1)</f>
        <v>0</v>
      </c>
      <c r="P34" s="220">
        <v>0</v>
      </c>
      <c r="Q34" s="19"/>
      <c r="R34" s="220">
        <f>IF(OR(Q34="",Q34=0,Q34=B28),0,1)</f>
        <v>0</v>
      </c>
      <c r="S34" s="220">
        <v>0</v>
      </c>
      <c r="T34" s="19"/>
      <c r="U34" s="220">
        <f>IF(OR(T34="",T34=0,T34=B28),0,1)</f>
        <v>0</v>
      </c>
      <c r="V34" s="220">
        <v>0</v>
      </c>
      <c r="W34" s="19"/>
      <c r="X34" s="220">
        <f>IF(OR(W34="",W34=0,W34=B28),0,1)</f>
        <v>0</v>
      </c>
      <c r="Y34" s="220">
        <v>0</v>
      </c>
    </row>
    <row r="35" spans="1:25" s="8" customFormat="1" ht="45.75" customHeight="1" x14ac:dyDescent="0.35">
      <c r="A35" s="131">
        <v>5</v>
      </c>
      <c r="B35" s="25" t="s">
        <v>264</v>
      </c>
      <c r="C35" s="26" t="s">
        <v>265</v>
      </c>
      <c r="D35" s="297"/>
      <c r="E35" s="185"/>
      <c r="F35" s="419"/>
      <c r="G35" s="18" t="s">
        <v>266</v>
      </c>
      <c r="H35" s="19" t="s">
        <v>372</v>
      </c>
      <c r="I35" s="153"/>
      <c r="J35" s="209"/>
      <c r="K35" s="66"/>
      <c r="L35" s="220">
        <f>IF(OR(K35="",K35=0,K35=B28),0,1)</f>
        <v>0</v>
      </c>
      <c r="M35" s="220">
        <v>0</v>
      </c>
      <c r="N35" s="19"/>
      <c r="O35" s="220">
        <f>IF(OR(N35="",N35=0,N35=B28),0,1)</f>
        <v>0</v>
      </c>
      <c r="P35" s="220">
        <v>0</v>
      </c>
      <c r="Q35" s="19"/>
      <c r="R35" s="220">
        <f>IF(OR(Q35="",Q35=0,Q35=B28),0,1)</f>
        <v>0</v>
      </c>
      <c r="S35" s="220">
        <v>0</v>
      </c>
      <c r="T35" s="19"/>
      <c r="U35" s="220">
        <f>IF(OR(T35="",T35=0,T35=B28),0,1)</f>
        <v>0</v>
      </c>
      <c r="V35" s="220">
        <v>0</v>
      </c>
      <c r="W35" s="19"/>
      <c r="X35" s="220">
        <f>IF(OR(W35="",W35=0,W35=B28),0,1)</f>
        <v>0</v>
      </c>
      <c r="Y35" s="220">
        <v>0</v>
      </c>
    </row>
    <row r="36" spans="1:25" s="8" customFormat="1" ht="45.75" customHeight="1" x14ac:dyDescent="0.35">
      <c r="A36" s="210">
        <v>6</v>
      </c>
      <c r="B36" s="28" t="s">
        <v>267</v>
      </c>
      <c r="C36" s="29" t="s">
        <v>268</v>
      </c>
      <c r="D36" s="298"/>
      <c r="E36" s="185"/>
      <c r="F36" s="420"/>
      <c r="G36" s="27"/>
      <c r="H36" s="211"/>
      <c r="I36" s="212"/>
      <c r="J36" s="209"/>
      <c r="K36" s="66"/>
      <c r="L36" s="220">
        <f>IF(OR(K36="",K36=0,K36=B28),0,1)</f>
        <v>0</v>
      </c>
      <c r="M36" s="220">
        <v>0</v>
      </c>
      <c r="N36" s="19"/>
      <c r="O36" s="220">
        <f>IF(OR(N36="",N36=0,N36=D28),0,1)</f>
        <v>0</v>
      </c>
      <c r="P36" s="220">
        <v>0</v>
      </c>
      <c r="Q36" s="19"/>
      <c r="R36" s="220">
        <f>IF(OR(Q36="",Q36=0,Q36=B28),0,1)</f>
        <v>0</v>
      </c>
      <c r="S36" s="220">
        <v>0</v>
      </c>
      <c r="T36" s="19"/>
      <c r="U36" s="220">
        <f>IF(OR(T36="",T36=0,T36=B28),0,1)</f>
        <v>0</v>
      </c>
      <c r="V36" s="220">
        <v>0</v>
      </c>
      <c r="W36" s="19"/>
      <c r="X36" s="220">
        <f>IF(OR(W36="",W36=0,W36=B28),0,1)</f>
        <v>0</v>
      </c>
      <c r="Y36" s="220">
        <v>0</v>
      </c>
    </row>
    <row r="37" spans="1:25" s="8" customFormat="1" ht="45.75" customHeight="1" x14ac:dyDescent="0.35">
      <c r="A37" s="210">
        <v>6</v>
      </c>
      <c r="B37" s="31" t="s">
        <v>269</v>
      </c>
      <c r="C37" s="32" t="s">
        <v>270</v>
      </c>
      <c r="D37" s="155"/>
      <c r="E37" s="185"/>
      <c r="F37" s="421">
        <v>5</v>
      </c>
      <c r="G37" s="30"/>
      <c r="H37" s="213"/>
      <c r="I37" s="214"/>
      <c r="J37" s="209"/>
      <c r="K37" s="67"/>
      <c r="L37" s="220">
        <f>IF(OR(K37="",K37=0,K37=B32,K37=B35),0,1)</f>
        <v>0</v>
      </c>
      <c r="M37" s="220">
        <v>0</v>
      </c>
      <c r="N37" s="23"/>
      <c r="O37" s="220">
        <f>IF(OR(N37="",N37=0,N37=B32,N37=B35),0,1)</f>
        <v>0</v>
      </c>
      <c r="P37" s="220">
        <v>0</v>
      </c>
      <c r="Q37" s="23"/>
      <c r="R37" s="220">
        <f>IF(OR(Q37="",Q37=0,Q37=B32,Q37=B35),0,1)</f>
        <v>0</v>
      </c>
      <c r="S37" s="220">
        <v>0</v>
      </c>
      <c r="T37" s="23"/>
      <c r="U37" s="220">
        <f>IF(OR(T37="",T37=0,T37=B32,T37=B35),0,1)</f>
        <v>0</v>
      </c>
      <c r="V37" s="220">
        <v>0</v>
      </c>
      <c r="W37" s="23"/>
      <c r="X37" s="220">
        <f>IF(OR(W37="",W37=0,W37=B32,W37=B35),0,1)</f>
        <v>0</v>
      </c>
      <c r="Y37" s="220">
        <v>0</v>
      </c>
    </row>
    <row r="38" spans="1:25" s="8" customFormat="1" ht="45.75" customHeight="1" x14ac:dyDescent="0.35">
      <c r="A38" s="210">
        <v>6</v>
      </c>
      <c r="B38" s="28" t="s">
        <v>271</v>
      </c>
      <c r="C38" s="29" t="s">
        <v>272</v>
      </c>
      <c r="D38" s="298"/>
      <c r="E38" s="185"/>
      <c r="F38" s="422"/>
      <c r="G38" s="30"/>
      <c r="H38" s="213"/>
      <c r="I38" s="214"/>
      <c r="J38" s="209"/>
      <c r="K38" s="67"/>
      <c r="L38" s="220">
        <f>IF(OR(K38="",K38=0,K38=B32,K38=B35),0,1)</f>
        <v>0</v>
      </c>
      <c r="M38" s="220">
        <v>0</v>
      </c>
      <c r="N38" s="23"/>
      <c r="O38" s="220">
        <f>IF(OR(N38="",N38=0,N38=B32,N38=B35),0,1)</f>
        <v>0</v>
      </c>
      <c r="P38" s="220">
        <v>0</v>
      </c>
      <c r="Q38" s="23"/>
      <c r="R38" s="220">
        <f>IF(OR(Q38="",Q38=0,Q38=B32,Q38=B35),0,1)</f>
        <v>0</v>
      </c>
      <c r="S38" s="220">
        <v>0</v>
      </c>
      <c r="T38" s="23"/>
      <c r="U38" s="220">
        <f>IF(OR(T38="",T38=0,T38=B32,T38=B35),0,1)</f>
        <v>0</v>
      </c>
      <c r="V38" s="220">
        <v>0</v>
      </c>
      <c r="W38" s="23"/>
      <c r="X38" s="220">
        <f>IF(OR(W38="",W38=0,W38=B32,W38=B35),0,1)</f>
        <v>0</v>
      </c>
      <c r="Y38" s="220">
        <v>0</v>
      </c>
    </row>
    <row r="39" spans="1:25" s="8" customFormat="1" ht="45.75" customHeight="1" x14ac:dyDescent="0.35">
      <c r="A39" s="210">
        <v>6</v>
      </c>
      <c r="B39" s="28" t="s">
        <v>273</v>
      </c>
      <c r="C39" s="29" t="s">
        <v>274</v>
      </c>
      <c r="D39" s="298"/>
      <c r="E39" s="185"/>
      <c r="F39" s="422"/>
      <c r="G39" s="30"/>
      <c r="H39" s="213"/>
      <c r="I39" s="214"/>
      <c r="J39" s="209"/>
      <c r="K39" s="67"/>
      <c r="L39" s="220">
        <f>IF(OR(K39="",K39=0,K39=B32,K39=B35),0,1)</f>
        <v>0</v>
      </c>
      <c r="M39" s="220">
        <v>0</v>
      </c>
      <c r="N39" s="23"/>
      <c r="O39" s="220">
        <f>IF(OR(N39="",N39=0,N39=B32,N39=B35),0,1)</f>
        <v>0</v>
      </c>
      <c r="P39" s="220">
        <v>0</v>
      </c>
      <c r="Q39" s="23"/>
      <c r="R39" s="220">
        <f>IF(OR(Q39="",Q39=0,Q39=B32,Q39=B35),0,1)</f>
        <v>0</v>
      </c>
      <c r="S39" s="220">
        <v>0</v>
      </c>
      <c r="T39" s="23"/>
      <c r="U39" s="220">
        <f>IF(OR(T39="",T39=0,T39=B32,T39=B35),0,1)</f>
        <v>0</v>
      </c>
      <c r="V39" s="220">
        <v>0</v>
      </c>
      <c r="W39" s="23"/>
      <c r="X39" s="220">
        <f>IF(OR(W39="",W39=0,W39=B32,W39=B35),0,1)</f>
        <v>0</v>
      </c>
      <c r="Y39" s="220">
        <v>0</v>
      </c>
    </row>
    <row r="40" spans="1:25" s="8" customFormat="1" ht="45.75" customHeight="1" x14ac:dyDescent="0.35">
      <c r="A40" s="210">
        <v>6</v>
      </c>
      <c r="B40" s="31" t="s">
        <v>275</v>
      </c>
      <c r="C40" s="32" t="s">
        <v>276</v>
      </c>
      <c r="D40" s="155"/>
      <c r="E40" s="185"/>
      <c r="F40" s="422"/>
      <c r="G40" s="30"/>
      <c r="H40" s="213"/>
      <c r="I40" s="214"/>
      <c r="J40" s="209"/>
      <c r="K40" s="67"/>
      <c r="L40" s="220">
        <f>IF(OR(K40="",K40=0,K40=B32,K40=B35),0,1)</f>
        <v>0</v>
      </c>
      <c r="M40" s="220">
        <v>0</v>
      </c>
      <c r="N40" s="23"/>
      <c r="O40" s="220">
        <f>IF(OR(N40="",N40=0,N40=B32,N40=B35),0,1)</f>
        <v>0</v>
      </c>
      <c r="P40" s="220">
        <v>0</v>
      </c>
      <c r="Q40" s="23"/>
      <c r="R40" s="220">
        <f>IF(OR(Q40="",Q40=0,Q40=B32,Q40=B35),0,1)</f>
        <v>0</v>
      </c>
      <c r="S40" s="220">
        <v>0</v>
      </c>
      <c r="T40" s="23"/>
      <c r="U40" s="220">
        <f>IF(OR(T40="",T40=0,T40=B32,T40=B35),0,1)</f>
        <v>0</v>
      </c>
      <c r="V40" s="220">
        <v>0</v>
      </c>
      <c r="W40" s="23"/>
      <c r="X40" s="220">
        <f>IF(OR(W40="",W40=0,W40=B32,W40=B35),0,1)</f>
        <v>0</v>
      </c>
      <c r="Y40" s="220">
        <v>0</v>
      </c>
    </row>
    <row r="41" spans="1:25" s="8" customFormat="1" ht="45.75" customHeight="1" x14ac:dyDescent="0.35">
      <c r="A41" s="133">
        <v>7</v>
      </c>
      <c r="B41" s="33" t="s">
        <v>277</v>
      </c>
      <c r="C41" s="34" t="s">
        <v>278</v>
      </c>
      <c r="D41" s="299"/>
      <c r="E41" s="185"/>
      <c r="F41" s="422"/>
      <c r="G41" s="30"/>
      <c r="H41" s="213"/>
      <c r="I41" s="214"/>
      <c r="J41" s="209"/>
      <c r="K41" s="67"/>
      <c r="L41" s="220">
        <f>IF(OR(K41="",K41=0,K41=B32,K41=B35),0,1)</f>
        <v>0</v>
      </c>
      <c r="M41" s="220">
        <v>0</v>
      </c>
      <c r="N41" s="23"/>
      <c r="O41" s="220">
        <f>IF(OR(N41="",N41=0,N41=B32,N41=B35),0,1)</f>
        <v>0</v>
      </c>
      <c r="P41" s="220">
        <v>0</v>
      </c>
      <c r="Q41" s="23"/>
      <c r="R41" s="220">
        <f>IF(OR(Q41="",Q41=0,Q41=B32,Q41=B35),0,1)</f>
        <v>0</v>
      </c>
      <c r="S41" s="220">
        <v>0</v>
      </c>
      <c r="T41" s="23"/>
      <c r="U41" s="220">
        <f>IF(OR(T41="",T41=0,T41=B32,T41=B35),0,1)</f>
        <v>0</v>
      </c>
      <c r="V41" s="220">
        <v>0</v>
      </c>
      <c r="W41" s="23"/>
      <c r="X41" s="220">
        <f>IF(OR(W41="",W41=0,W41=B32,W41=B35),0,1)</f>
        <v>0</v>
      </c>
      <c r="Y41" s="220">
        <v>0</v>
      </c>
    </row>
    <row r="42" spans="1:25" s="8" customFormat="1" ht="45.75" customHeight="1" x14ac:dyDescent="0.35">
      <c r="A42" s="133">
        <v>7</v>
      </c>
      <c r="B42" s="35" t="s">
        <v>279</v>
      </c>
      <c r="C42" s="36" t="s">
        <v>280</v>
      </c>
      <c r="D42" s="300"/>
      <c r="E42" s="185"/>
      <c r="F42" s="423"/>
      <c r="G42" s="30"/>
      <c r="H42" s="213"/>
      <c r="I42" s="214"/>
      <c r="J42" s="209"/>
      <c r="K42" s="67"/>
      <c r="L42" s="220">
        <f>IF(OR(K42="",K42=0,K42=B32,K42=B35),0,1)</f>
        <v>0</v>
      </c>
      <c r="M42" s="220">
        <v>0</v>
      </c>
      <c r="N42" s="23"/>
      <c r="O42" s="220">
        <f>IF(OR(N42="",N42=0,N42=B32,N42=B35),0,1)</f>
        <v>0</v>
      </c>
      <c r="P42" s="220">
        <v>0</v>
      </c>
      <c r="Q42" s="23"/>
      <c r="R42" s="220">
        <f>IF(OR(Q42="",Q42=0,Q42=B32,Q42=B35),0,1)</f>
        <v>0</v>
      </c>
      <c r="S42" s="220">
        <v>0</v>
      </c>
      <c r="T42" s="23"/>
      <c r="U42" s="220">
        <f>IF(OR(T42="",T42=0,T42=B32,T42=B35),0,1)</f>
        <v>0</v>
      </c>
      <c r="V42" s="220">
        <v>0</v>
      </c>
      <c r="W42" s="23"/>
      <c r="X42" s="220">
        <f>IF(OR(W42="",W42=0,W42=B32,W42=B35),0,1)</f>
        <v>0</v>
      </c>
      <c r="Y42" s="220">
        <v>0</v>
      </c>
    </row>
    <row r="43" spans="1:25" s="8" customFormat="1" ht="45.75" customHeight="1" x14ac:dyDescent="0.35">
      <c r="A43" s="133">
        <v>7</v>
      </c>
      <c r="B43" s="68" t="s">
        <v>281</v>
      </c>
      <c r="C43" s="34" t="s">
        <v>282</v>
      </c>
      <c r="D43" s="299"/>
      <c r="E43" s="185"/>
      <c r="F43" s="424">
        <v>6</v>
      </c>
      <c r="G43" s="32" t="s">
        <v>283</v>
      </c>
      <c r="H43" s="38" t="s">
        <v>373</v>
      </c>
      <c r="I43" s="155"/>
      <c r="J43" s="209"/>
      <c r="K43" s="69"/>
      <c r="L43" s="220">
        <f>IF(OR(K43="",K43=0,K43=B36,K43=B38,K43=B39),0,1)</f>
        <v>0</v>
      </c>
      <c r="M43" s="220">
        <v>0</v>
      </c>
      <c r="N43" s="38"/>
      <c r="O43" s="220">
        <f>IF(OR(N43="",N43=0,N43=B36,N43=B38,N43=B39),0,1)</f>
        <v>0</v>
      </c>
      <c r="P43" s="220">
        <v>0</v>
      </c>
      <c r="Q43" s="38"/>
      <c r="R43" s="220">
        <f>IF(OR(Q43="",Q43=0,Q43=B36,Q43=B38,Q43=B39),0,1)</f>
        <v>0</v>
      </c>
      <c r="S43" s="220">
        <v>0</v>
      </c>
      <c r="T43" s="38"/>
      <c r="U43" s="220">
        <f>IF(OR(T43="",T43=0,T43=B36,T43=B38,T43=B39),0,1)</f>
        <v>0</v>
      </c>
      <c r="V43" s="220">
        <v>0</v>
      </c>
      <c r="W43" s="38"/>
      <c r="X43" s="220">
        <f>IF(OR(W43="",W43=0,W43=B36,W43=B38,W43=B39),0,1)</f>
        <v>0</v>
      </c>
      <c r="Y43" s="220">
        <v>0</v>
      </c>
    </row>
    <row r="44" spans="1:25" s="8" customFormat="1" ht="45.75" customHeight="1" x14ac:dyDescent="0.35">
      <c r="A44" s="133">
        <v>7</v>
      </c>
      <c r="B44" s="35" t="s">
        <v>284</v>
      </c>
      <c r="C44" s="36" t="s">
        <v>285</v>
      </c>
      <c r="D44" s="300"/>
      <c r="E44" s="185"/>
      <c r="F44" s="425"/>
      <c r="G44" s="32" t="s">
        <v>286</v>
      </c>
      <c r="H44" s="38" t="s">
        <v>374</v>
      </c>
      <c r="I44" s="155"/>
      <c r="J44" s="209"/>
      <c r="K44" s="69"/>
      <c r="L44" s="220">
        <f>IF(OR(K44="",K44=0,K44=B36,K44=B38,K44=B39),0,1)</f>
        <v>0</v>
      </c>
      <c r="M44" s="220">
        <v>0</v>
      </c>
      <c r="N44" s="38"/>
      <c r="O44" s="220">
        <f>IF(OR(N44="",N44=0,N44=B36,N44=B38,N44=B39),0,1)</f>
        <v>0</v>
      </c>
      <c r="P44" s="220">
        <v>0</v>
      </c>
      <c r="Q44" s="38"/>
      <c r="R44" s="220">
        <f>IF(OR(Q44="",Q44=0,Q44=B36,Q44=B38,Q44=B39),0,1)</f>
        <v>0</v>
      </c>
      <c r="S44" s="220">
        <v>0</v>
      </c>
      <c r="T44" s="38"/>
      <c r="U44" s="220">
        <f>IF(OR(T44="",T44=0,T44=B36,T44=B38,T44=B39),0,1)</f>
        <v>0</v>
      </c>
      <c r="V44" s="220">
        <v>0</v>
      </c>
      <c r="W44" s="38"/>
      <c r="X44" s="220">
        <f>IF(OR(W44="",W44=0,W44=B36,W44=B38,W44=B39),0,1)</f>
        <v>0</v>
      </c>
      <c r="Y44" s="220">
        <v>0</v>
      </c>
    </row>
    <row r="45" spans="1:25" s="8" customFormat="1" ht="45.75" customHeight="1" x14ac:dyDescent="0.35">
      <c r="A45" s="134">
        <v>8</v>
      </c>
      <c r="B45" s="70" t="s">
        <v>287</v>
      </c>
      <c r="C45" s="41" t="s">
        <v>288</v>
      </c>
      <c r="D45" s="301"/>
      <c r="E45" s="185"/>
      <c r="F45" s="425"/>
      <c r="G45" s="32" t="s">
        <v>289</v>
      </c>
      <c r="H45" s="38" t="s">
        <v>375</v>
      </c>
      <c r="I45" s="155"/>
      <c r="J45" s="209"/>
      <c r="K45" s="69"/>
      <c r="L45" s="220">
        <f>IF(OR(K45="",K45=0,K45=B36,K45=B38,K45=B39),0,1)</f>
        <v>0</v>
      </c>
      <c r="M45" s="220">
        <v>0</v>
      </c>
      <c r="N45" s="38"/>
      <c r="O45" s="220">
        <f>IF(OR(N45="",N45=0,N45=B36,N45=B38,N45=B39),0,1)</f>
        <v>0</v>
      </c>
      <c r="P45" s="220">
        <v>0</v>
      </c>
      <c r="Q45" s="38"/>
      <c r="R45" s="220">
        <f>IF(OR(Q45="",Q45=0,Q45=B36,Q45=B38,Q45=B39),0,1)</f>
        <v>0</v>
      </c>
      <c r="S45" s="220">
        <v>0</v>
      </c>
      <c r="T45" s="38"/>
      <c r="U45" s="220">
        <f>IF(OR(T45="",T45=0,T45=B36,T45=B38,T45=B39),0,1)</f>
        <v>0</v>
      </c>
      <c r="V45" s="220">
        <v>0</v>
      </c>
      <c r="W45" s="38"/>
      <c r="X45" s="220">
        <f>IF(OR(W45="",W45=0,W45=B36,W45=B38,W45=B39),0,1)</f>
        <v>0</v>
      </c>
      <c r="Y45" s="220">
        <v>0</v>
      </c>
    </row>
    <row r="46" spans="1:25" s="8" customFormat="1" ht="45.75" customHeight="1" x14ac:dyDescent="0.35">
      <c r="A46" s="134">
        <v>8</v>
      </c>
      <c r="B46" s="70" t="s">
        <v>290</v>
      </c>
      <c r="C46" s="41" t="s">
        <v>291</v>
      </c>
      <c r="D46" s="301"/>
      <c r="E46" s="185"/>
      <c r="F46" s="425"/>
      <c r="G46" s="32" t="s">
        <v>292</v>
      </c>
      <c r="H46" s="38" t="s">
        <v>376</v>
      </c>
      <c r="I46" s="155"/>
      <c r="J46" s="209"/>
      <c r="K46" s="69"/>
      <c r="L46" s="220">
        <f>IF(OR(K46="",K46=0,K46=B36,K46=B38,K46=B39),0,1)</f>
        <v>0</v>
      </c>
      <c r="M46" s="220">
        <v>0</v>
      </c>
      <c r="N46" s="38"/>
      <c r="O46" s="220">
        <f>IF(OR(N46="",N46=0,N46=B36,N46=B38,N46=B39),0,1)</f>
        <v>0</v>
      </c>
      <c r="P46" s="220">
        <v>0</v>
      </c>
      <c r="Q46" s="38"/>
      <c r="R46" s="220">
        <f>IF(OR(Q46="",Q46=0,Q46=B36,Q46=B38,Q46=B39),0,1)</f>
        <v>0</v>
      </c>
      <c r="S46" s="220">
        <v>0</v>
      </c>
      <c r="T46" s="38"/>
      <c r="U46" s="220">
        <f>IF(OR(T46="",T46=0,T46=B36,T46=B38,T46=B39),0,1)</f>
        <v>0</v>
      </c>
      <c r="V46" s="220">
        <v>0</v>
      </c>
      <c r="W46" s="38"/>
      <c r="X46" s="220">
        <f>IF(OR(W46="",W46=0,W46=B36,W46=B38,W46=B39),0,1)</f>
        <v>0</v>
      </c>
      <c r="Y46" s="220">
        <v>0</v>
      </c>
    </row>
    <row r="47" spans="1:25" s="8" customFormat="1" ht="45.75" customHeight="1" x14ac:dyDescent="0.35">
      <c r="A47" s="134">
        <v>8</v>
      </c>
      <c r="B47" s="70" t="s">
        <v>293</v>
      </c>
      <c r="C47" s="41" t="s">
        <v>294</v>
      </c>
      <c r="D47" s="301"/>
      <c r="E47" s="185"/>
      <c r="F47" s="426"/>
      <c r="G47" s="32" t="s">
        <v>295</v>
      </c>
      <c r="H47" s="38" t="s">
        <v>377</v>
      </c>
      <c r="I47" s="155"/>
      <c r="J47" s="209"/>
      <c r="K47" s="69"/>
      <c r="L47" s="220">
        <f>IF(OR(K47="",K47=0,K47=B36,K47=B38,K47=B39),0,1)</f>
        <v>0</v>
      </c>
      <c r="M47" s="220">
        <v>0</v>
      </c>
      <c r="N47" s="38"/>
      <c r="O47" s="220">
        <f>IF(OR(N47="",N47=0,N47=B36,N47=B38,N47=B39),0,1)</f>
        <v>0</v>
      </c>
      <c r="P47" s="220">
        <v>0</v>
      </c>
      <c r="Q47" s="38"/>
      <c r="R47" s="220">
        <f>IF(OR(Q47="",Q47=0,Q47=B36,Q47=B38,Q47=B39),0,1)</f>
        <v>0</v>
      </c>
      <c r="S47" s="220">
        <v>0</v>
      </c>
      <c r="T47" s="38"/>
      <c r="U47" s="220">
        <f>IF(OR(T47="",T47=0,T47=B36,T47=B38,T47=B39),0,1)</f>
        <v>0</v>
      </c>
      <c r="V47" s="220">
        <v>0</v>
      </c>
      <c r="W47" s="38"/>
      <c r="X47" s="220">
        <f>IF(OR(W47="",W47=0,W47=B36,W47=B38,W47=B39),0,1)</f>
        <v>0</v>
      </c>
      <c r="Y47" s="220">
        <v>0</v>
      </c>
    </row>
    <row r="48" spans="1:25" s="8" customFormat="1" ht="45.75" customHeight="1" x14ac:dyDescent="0.35">
      <c r="A48" s="134">
        <v>8</v>
      </c>
      <c r="B48" s="70" t="s">
        <v>296</v>
      </c>
      <c r="C48" s="41" t="s">
        <v>297</v>
      </c>
      <c r="D48" s="301"/>
      <c r="E48" s="185"/>
      <c r="F48" s="427">
        <v>7</v>
      </c>
      <c r="G48" s="42"/>
      <c r="H48" s="162"/>
      <c r="I48" s="163"/>
      <c r="J48" s="209"/>
      <c r="K48" s="71"/>
      <c r="L48" s="220">
        <f>IF(OR(K48="",K48=0,K48=B41,K48=B43),0,1)</f>
        <v>0</v>
      </c>
      <c r="M48" s="220">
        <v>0</v>
      </c>
      <c r="N48" s="39"/>
      <c r="O48" s="220">
        <f>IF(OR(N48="",N48=0,N48=B41,N48=B43),0,1)</f>
        <v>0</v>
      </c>
      <c r="P48" s="220">
        <v>0</v>
      </c>
      <c r="Q48" s="39"/>
      <c r="R48" s="220">
        <f>IF(OR(Q48="",Q48=0,Q48=B41,Q48=B43),0,1)</f>
        <v>0</v>
      </c>
      <c r="S48" s="220">
        <v>0</v>
      </c>
      <c r="T48" s="39"/>
      <c r="U48" s="220">
        <f>IF(OR(T48="",T48=0,T48=B41,T48=B43),0,1)</f>
        <v>0</v>
      </c>
      <c r="V48" s="220">
        <v>0</v>
      </c>
      <c r="W48" s="39"/>
      <c r="X48" s="220">
        <f>IF(OR(W48="",W48=0,W48=B41,W48=B43),0,1)</f>
        <v>0</v>
      </c>
      <c r="Y48" s="220">
        <v>0</v>
      </c>
    </row>
    <row r="49" spans="1:25" s="8" customFormat="1" ht="45.75" customHeight="1" x14ac:dyDescent="0.35">
      <c r="A49" s="135">
        <v>9</v>
      </c>
      <c r="B49" s="43" t="s">
        <v>298</v>
      </c>
      <c r="C49" s="44" t="s">
        <v>299</v>
      </c>
      <c r="D49" s="302"/>
      <c r="E49" s="185"/>
      <c r="F49" s="428"/>
      <c r="G49" s="42"/>
      <c r="H49" s="215"/>
      <c r="I49" s="216"/>
      <c r="J49" s="209"/>
      <c r="K49" s="71"/>
      <c r="L49" s="220">
        <f>IF(OR(K49="",K49=0,K49=B41,K49=B43),0,1)</f>
        <v>0</v>
      </c>
      <c r="M49" s="220">
        <v>0</v>
      </c>
      <c r="N49" s="39"/>
      <c r="O49" s="220">
        <f>IF(OR(N49="",N49=0,N49=B41,N49=B43),0,1)</f>
        <v>0</v>
      </c>
      <c r="P49" s="220">
        <v>0</v>
      </c>
      <c r="Q49" s="39"/>
      <c r="R49" s="220">
        <f>IF(OR(Q49="",Q49=0,Q49=B41,Q49=B43),0,1)</f>
        <v>0</v>
      </c>
      <c r="S49" s="220">
        <v>0</v>
      </c>
      <c r="T49" s="39"/>
      <c r="U49" s="220">
        <f>IF(OR(T49="",T49=0,T49=B41,T49=B43),0,1)</f>
        <v>0</v>
      </c>
      <c r="V49" s="220">
        <v>0</v>
      </c>
      <c r="W49" s="39"/>
      <c r="X49" s="220">
        <f>IF(OR(W49="",W49=0,W49=B41,W49=B43),0,1)</f>
        <v>0</v>
      </c>
      <c r="Y49" s="220">
        <v>0</v>
      </c>
    </row>
    <row r="50" spans="1:25" s="8" customFormat="1" ht="45.75" customHeight="1" x14ac:dyDescent="0.35">
      <c r="A50" s="135">
        <v>9</v>
      </c>
      <c r="B50" s="72" t="s">
        <v>300</v>
      </c>
      <c r="C50" s="46" t="s">
        <v>301</v>
      </c>
      <c r="D50" s="303"/>
      <c r="E50" s="185"/>
      <c r="F50" s="428"/>
      <c r="G50" s="42"/>
      <c r="H50" s="215"/>
      <c r="I50" s="216"/>
      <c r="J50" s="209"/>
      <c r="K50" s="71"/>
      <c r="L50" s="220">
        <f>IF(OR(K50="",K50=0,K50=B41,K50=B43),0,1)</f>
        <v>0</v>
      </c>
      <c r="M50" s="220">
        <v>0</v>
      </c>
      <c r="N50" s="39"/>
      <c r="O50" s="220">
        <f>IF(OR(N50="",N50=0,N50=B41,N50=B43),0,1)</f>
        <v>0</v>
      </c>
      <c r="P50" s="220">
        <v>0</v>
      </c>
      <c r="Q50" s="39"/>
      <c r="R50" s="220">
        <f>IF(OR(Q50="",Q50=0,Q50=B41,Q50=B43),0,1)</f>
        <v>0</v>
      </c>
      <c r="S50" s="220">
        <v>0</v>
      </c>
      <c r="T50" s="39"/>
      <c r="U50" s="220">
        <f>IF(OR(T50="",T50=0,T50=B41,T50=B43),0,1)</f>
        <v>0</v>
      </c>
      <c r="V50" s="220">
        <v>0</v>
      </c>
      <c r="W50" s="39"/>
      <c r="X50" s="220">
        <f>IF(OR(W50="",W50=0,W50=B41,W50=B43),0,1)</f>
        <v>0</v>
      </c>
      <c r="Y50" s="220">
        <v>0</v>
      </c>
    </row>
    <row r="51" spans="1:25" s="8" customFormat="1" ht="45.75" customHeight="1" x14ac:dyDescent="0.35">
      <c r="A51" s="135">
        <v>9</v>
      </c>
      <c r="B51" s="72" t="s">
        <v>302</v>
      </c>
      <c r="C51" s="46" t="s">
        <v>303</v>
      </c>
      <c r="D51" s="303"/>
      <c r="E51" s="185"/>
      <c r="F51" s="429"/>
      <c r="G51" s="42"/>
      <c r="H51" s="215"/>
      <c r="I51" s="216"/>
      <c r="J51" s="209"/>
      <c r="K51" s="71"/>
      <c r="L51" s="220">
        <f>IF(OR(K51="",K51=0,K51=B41,K51=B43),0,1)</f>
        <v>0</v>
      </c>
      <c r="M51" s="220">
        <v>0</v>
      </c>
      <c r="N51" s="39"/>
      <c r="O51" s="220">
        <f>IF(OR(N51="",N51=0,N51=B41,N51=B43),0,1)</f>
        <v>0</v>
      </c>
      <c r="P51" s="220">
        <v>0</v>
      </c>
      <c r="Q51" s="39"/>
      <c r="R51" s="220">
        <f>IF(OR(Q51="",Q51=0,Q51=B41,Q51=B43),0,1)</f>
        <v>0</v>
      </c>
      <c r="S51" s="220">
        <v>0</v>
      </c>
      <c r="T51" s="39"/>
      <c r="U51" s="220">
        <f>IF(OR(T51="",T51=0,T51=B41,T51=B43),0,1)</f>
        <v>0</v>
      </c>
      <c r="V51" s="220">
        <v>0</v>
      </c>
      <c r="W51" s="39"/>
      <c r="X51" s="220">
        <f>IF(OR(W51="",W51=0,W51=B41,W51=B43),0,1)</f>
        <v>0</v>
      </c>
      <c r="Y51" s="220">
        <v>0</v>
      </c>
    </row>
    <row r="52" spans="1:25" s="8" customFormat="1" ht="45.75" customHeight="1" x14ac:dyDescent="0.35">
      <c r="A52" s="135">
        <v>9</v>
      </c>
      <c r="B52" s="72" t="s">
        <v>304</v>
      </c>
      <c r="C52" s="46" t="s">
        <v>305</v>
      </c>
      <c r="D52" s="303"/>
      <c r="E52" s="185"/>
      <c r="F52" s="430">
        <v>8</v>
      </c>
      <c r="G52" s="47" t="s">
        <v>306</v>
      </c>
      <c r="H52" s="73" t="s">
        <v>378</v>
      </c>
      <c r="I52" s="156"/>
      <c r="J52" s="209"/>
      <c r="K52" s="74"/>
      <c r="L52" s="220">
        <f>IF(OR(K52="",K52=0),0,1)</f>
        <v>0</v>
      </c>
      <c r="M52" s="220">
        <v>0</v>
      </c>
      <c r="N52" s="40"/>
      <c r="O52" s="220">
        <f>IF(OR(N52="",N52=0),0,1)</f>
        <v>0</v>
      </c>
      <c r="P52" s="220">
        <v>0</v>
      </c>
      <c r="Q52" s="40"/>
      <c r="R52" s="220">
        <f>IF(OR(Q52="",Q52=0),0,1)</f>
        <v>0</v>
      </c>
      <c r="S52" s="220">
        <v>0</v>
      </c>
      <c r="T52" s="40"/>
      <c r="U52" s="220">
        <f>IF(OR(T52="",T52=0),0,1)</f>
        <v>0</v>
      </c>
      <c r="V52" s="220">
        <v>0</v>
      </c>
      <c r="W52" s="40"/>
      <c r="X52" s="220">
        <f>IF(OR(W52="",W52=0),0,1)</f>
        <v>0</v>
      </c>
      <c r="Y52" s="220">
        <v>0</v>
      </c>
    </row>
    <row r="53" spans="1:25" s="8" customFormat="1" ht="45.75" customHeight="1" x14ac:dyDescent="0.35">
      <c r="A53" s="217">
        <v>10</v>
      </c>
      <c r="B53" s="75" t="s">
        <v>307</v>
      </c>
      <c r="C53" s="76" t="s">
        <v>308</v>
      </c>
      <c r="D53" s="304"/>
      <c r="E53" s="185"/>
      <c r="F53" s="431"/>
      <c r="G53" s="47"/>
      <c r="H53" s="218"/>
      <c r="I53" s="219"/>
      <c r="J53" s="209"/>
      <c r="K53" s="74"/>
      <c r="L53" s="220">
        <f>IF(OR(K53="",K53=0),0,1)</f>
        <v>0</v>
      </c>
      <c r="M53" s="220">
        <v>0</v>
      </c>
      <c r="N53" s="40"/>
      <c r="O53" s="220">
        <f>IF(OR(N53="",N53=0),0,1)</f>
        <v>0</v>
      </c>
      <c r="P53" s="220">
        <v>0</v>
      </c>
      <c r="Q53" s="40"/>
      <c r="R53" s="220">
        <f>IF(OR(Q53="",Q53=0),0,1)</f>
        <v>0</v>
      </c>
      <c r="S53" s="220">
        <v>0</v>
      </c>
      <c r="T53" s="40"/>
      <c r="U53" s="220">
        <f>IF(OR(T53="",T53=0),0,1)</f>
        <v>0</v>
      </c>
      <c r="V53" s="220">
        <v>0</v>
      </c>
      <c r="W53" s="40"/>
      <c r="X53" s="220">
        <f t="shared" ref="X53:X55" si="0">IF(OR(W53="",W53=0),0,1)</f>
        <v>0</v>
      </c>
      <c r="Y53" s="220">
        <v>0</v>
      </c>
    </row>
    <row r="54" spans="1:25" s="8" customFormat="1" ht="45.75" customHeight="1" x14ac:dyDescent="0.35">
      <c r="A54" s="217">
        <v>10</v>
      </c>
      <c r="B54" s="77" t="s">
        <v>309</v>
      </c>
      <c r="C54" s="49" t="s">
        <v>310</v>
      </c>
      <c r="D54" s="305"/>
      <c r="E54" s="185"/>
      <c r="F54" s="431"/>
      <c r="G54" s="47"/>
      <c r="H54" s="218"/>
      <c r="I54" s="219"/>
      <c r="J54" s="209"/>
      <c r="K54" s="74"/>
      <c r="L54" s="220">
        <f>IF(OR(K54="",K54=0),0,1)</f>
        <v>0</v>
      </c>
      <c r="M54" s="220">
        <v>0</v>
      </c>
      <c r="N54" s="40"/>
      <c r="O54" s="220">
        <f>IF(OR(N54="",N54=0),0,1)</f>
        <v>0</v>
      </c>
      <c r="P54" s="220">
        <v>0</v>
      </c>
      <c r="Q54" s="40"/>
      <c r="R54" s="220">
        <f>IF(OR(Q54="",Q54=0),0,1)</f>
        <v>0</v>
      </c>
      <c r="S54" s="220">
        <v>0</v>
      </c>
      <c r="T54" s="40"/>
      <c r="U54" s="220">
        <f>IF(OR(T54="",T54=0),0,1)</f>
        <v>0</v>
      </c>
      <c r="V54" s="220">
        <v>0</v>
      </c>
      <c r="W54" s="40"/>
      <c r="X54" s="220">
        <f t="shared" si="0"/>
        <v>0</v>
      </c>
      <c r="Y54" s="220">
        <v>0</v>
      </c>
    </row>
    <row r="55" spans="1:25" s="8" customFormat="1" ht="45.75" customHeight="1" x14ac:dyDescent="0.35">
      <c r="A55" s="306">
        <v>10</v>
      </c>
      <c r="B55" s="307" t="s">
        <v>311</v>
      </c>
      <c r="C55" s="308" t="s">
        <v>312</v>
      </c>
      <c r="D55" s="309"/>
      <c r="E55" s="185"/>
      <c r="F55" s="432"/>
      <c r="G55" s="47"/>
      <c r="H55" s="218"/>
      <c r="I55" s="219"/>
      <c r="J55" s="209"/>
      <c r="K55" s="74"/>
      <c r="L55" s="220">
        <f>IF(OR(K55="",K55=0),0,1)</f>
        <v>0</v>
      </c>
      <c r="M55" s="220">
        <v>0</v>
      </c>
      <c r="N55" s="40"/>
      <c r="O55" s="220">
        <f>IF(OR(N55="",N55=0),0,1)</f>
        <v>0</v>
      </c>
      <c r="P55" s="220">
        <v>0</v>
      </c>
      <c r="Q55" s="40"/>
      <c r="R55" s="220">
        <f>IF(OR(Q55="",Q55=0),0,1)</f>
        <v>0</v>
      </c>
      <c r="S55" s="220">
        <v>0</v>
      </c>
      <c r="T55" s="40"/>
      <c r="U55" s="220">
        <f>IF(OR(T55="",T55=0),0,1)</f>
        <v>0</v>
      </c>
      <c r="V55" s="220">
        <v>0</v>
      </c>
      <c r="W55" s="40"/>
      <c r="X55" s="220">
        <f t="shared" si="0"/>
        <v>0</v>
      </c>
      <c r="Y55" s="220">
        <v>0</v>
      </c>
    </row>
    <row r="56" spans="1:25" s="3" customFormat="1" ht="24.75" customHeight="1" x14ac:dyDescent="0.3">
      <c r="A56" s="92"/>
      <c r="B56" s="92"/>
      <c r="C56" s="310"/>
      <c r="D56" s="310"/>
      <c r="E56" s="92"/>
      <c r="F56" s="408">
        <v>9</v>
      </c>
      <c r="G56" s="78"/>
      <c r="H56" s="167"/>
      <c r="I56" s="168"/>
      <c r="J56" s="145"/>
      <c r="K56" s="79"/>
      <c r="L56" s="222">
        <f>IF(OR(K56="",K56=0,K56=B49),0,1)</f>
        <v>0</v>
      </c>
      <c r="M56" s="222">
        <v>0</v>
      </c>
      <c r="N56" s="45"/>
      <c r="O56" s="222">
        <f>IF(OR(N56="",N56=0,N56=B49),0,1)</f>
        <v>0</v>
      </c>
      <c r="P56" s="222">
        <v>0</v>
      </c>
      <c r="Q56" s="45"/>
      <c r="R56" s="222">
        <f>IF(OR(Q56="",Q56=0,Q56=B49),0,1)</f>
        <v>0</v>
      </c>
      <c r="S56" s="222">
        <v>0</v>
      </c>
      <c r="T56" s="45"/>
      <c r="U56" s="222">
        <f>IF(OR(T56="",T56=0,T56=B49),0,1)</f>
        <v>0</v>
      </c>
      <c r="V56" s="222">
        <v>0</v>
      </c>
      <c r="W56" s="45"/>
      <c r="X56" s="222">
        <f>IF(OR(W56="",W56=0,W56=B49),0,1)</f>
        <v>0</v>
      </c>
      <c r="Y56" s="222">
        <v>0</v>
      </c>
    </row>
    <row r="57" spans="1:25" s="3" customFormat="1" ht="24.75" customHeight="1" x14ac:dyDescent="0.3">
      <c r="A57" s="92"/>
      <c r="B57" s="92"/>
      <c r="C57" s="92"/>
      <c r="D57" s="92"/>
      <c r="E57" s="92"/>
      <c r="F57" s="409"/>
      <c r="G57" s="78"/>
      <c r="H57" s="167"/>
      <c r="I57" s="168"/>
      <c r="J57" s="145"/>
      <c r="K57" s="79"/>
      <c r="L57" s="222">
        <f>IF(OR(K57="",K57=0,K57=B49),0,1)</f>
        <v>0</v>
      </c>
      <c r="M57" s="222">
        <v>0</v>
      </c>
      <c r="N57" s="45"/>
      <c r="O57" s="222">
        <f>IF(OR(N57="",N57=0,N57=B49),0,1)</f>
        <v>0</v>
      </c>
      <c r="P57" s="222">
        <v>0</v>
      </c>
      <c r="Q57" s="45"/>
      <c r="R57" s="222">
        <f>IF(OR(Q57="",Q57=0,Q57=B49),0,1)</f>
        <v>0</v>
      </c>
      <c r="S57" s="222">
        <v>0</v>
      </c>
      <c r="T57" s="45"/>
      <c r="U57" s="222">
        <f>IF(OR(T57="",T57=0,T57=B49),0,1)</f>
        <v>0</v>
      </c>
      <c r="V57" s="222">
        <v>0</v>
      </c>
      <c r="W57" s="45"/>
      <c r="X57" s="222">
        <f>IF(OR(W57="",W57=0,W57=B49),0,1)</f>
        <v>0</v>
      </c>
      <c r="Y57" s="222">
        <v>0</v>
      </c>
    </row>
    <row r="58" spans="1:25" s="3" customFormat="1" ht="27.65" customHeight="1" x14ac:dyDescent="0.3">
      <c r="A58" s="92"/>
      <c r="B58" s="92"/>
      <c r="C58" s="92"/>
      <c r="D58" s="92"/>
      <c r="E58" s="92"/>
      <c r="F58" s="409"/>
      <c r="G58" s="78"/>
      <c r="H58" s="167"/>
      <c r="I58" s="168"/>
      <c r="J58" s="145"/>
      <c r="K58" s="79"/>
      <c r="L58" s="222">
        <f>IF(OR(K58="",K58=0,K58=B49),0,1)</f>
        <v>0</v>
      </c>
      <c r="M58" s="222">
        <v>0</v>
      </c>
      <c r="N58" s="45"/>
      <c r="O58" s="222">
        <f>IF(OR(N58="",N58=0,N58=B49),0,1)</f>
        <v>0</v>
      </c>
      <c r="P58" s="222">
        <v>0</v>
      </c>
      <c r="Q58" s="45"/>
      <c r="R58" s="222">
        <f>IF(OR(Q58="",Q58=0,Q58=B49),0,1)</f>
        <v>0</v>
      </c>
      <c r="S58" s="222">
        <v>0</v>
      </c>
      <c r="T58" s="45"/>
      <c r="U58" s="222">
        <f>IF(OR(T58="",T58=0,T58=B49),0,1)</f>
        <v>0</v>
      </c>
      <c r="V58" s="222">
        <v>0</v>
      </c>
      <c r="W58" s="45"/>
      <c r="X58" s="222">
        <f>IF(OR(W58="",W58=0,W58=B49),0,1)</f>
        <v>0</v>
      </c>
      <c r="Y58" s="222">
        <v>0</v>
      </c>
    </row>
    <row r="59" spans="1:25" s="3" customFormat="1" ht="30" customHeight="1" x14ac:dyDescent="0.3">
      <c r="A59" s="92"/>
      <c r="E59" s="92"/>
      <c r="F59" s="410"/>
      <c r="G59" s="78"/>
      <c r="H59" s="167"/>
      <c r="I59" s="168"/>
      <c r="J59" s="145"/>
      <c r="K59" s="79"/>
      <c r="L59" s="222">
        <f>IF(OR(K59="",K59=0,K59=B49),0,1)</f>
        <v>0</v>
      </c>
      <c r="M59" s="222">
        <v>0</v>
      </c>
      <c r="N59" s="45"/>
      <c r="O59" s="222">
        <f>IF(OR(N59="",N59=0,N59=B49),0,1)</f>
        <v>0</v>
      </c>
      <c r="P59" s="222">
        <v>0</v>
      </c>
      <c r="Q59" s="45"/>
      <c r="R59" s="222">
        <f>IF(OR(Q59="",Q59=0,Q59=B49),0,1)</f>
        <v>0</v>
      </c>
      <c r="S59" s="222">
        <v>0</v>
      </c>
      <c r="T59" s="45"/>
      <c r="U59" s="222">
        <f>IF(OR(T59="",T59=0,T59=B49),0,1)</f>
        <v>0</v>
      </c>
      <c r="V59" s="222">
        <v>0</v>
      </c>
      <c r="W59" s="45"/>
      <c r="X59" s="222">
        <f>IF(OR(W59="",W59=0,W59=B49),0,1)</f>
        <v>0</v>
      </c>
      <c r="Y59" s="222">
        <v>0</v>
      </c>
    </row>
    <row r="60" spans="1:25" s="3" customFormat="1" ht="27.65" customHeight="1" x14ac:dyDescent="0.3">
      <c r="A60" s="92"/>
      <c r="B60" s="204" t="s">
        <v>313</v>
      </c>
      <c r="C60" s="196" t="s">
        <v>314</v>
      </c>
      <c r="D60" s="196" t="s">
        <v>315</v>
      </c>
      <c r="E60" s="92"/>
      <c r="F60" s="351">
        <v>10</v>
      </c>
      <c r="G60" s="80" t="s">
        <v>316</v>
      </c>
      <c r="H60" s="81" t="s">
        <v>379</v>
      </c>
      <c r="I60" s="157"/>
      <c r="J60" s="145"/>
      <c r="K60" s="82"/>
      <c r="L60" s="222">
        <f>IF(OR(K60="",K60=0,K60=B54,K60=B55),0,1)</f>
        <v>0</v>
      </c>
      <c r="M60" s="222">
        <v>0</v>
      </c>
      <c r="N60" s="53"/>
      <c r="O60" s="222">
        <f>IF(OR(N60="",N60=0,N60=B54,N60=B55),0,1)</f>
        <v>0</v>
      </c>
      <c r="P60" s="222">
        <v>0</v>
      </c>
      <c r="Q60" s="53"/>
      <c r="R60" s="222">
        <f>IF(OR(Q60="",Q60=0,Q60=B54,Q60=B55),0,1)</f>
        <v>0</v>
      </c>
      <c r="S60" s="222">
        <v>0</v>
      </c>
      <c r="T60" s="53"/>
      <c r="U60" s="222">
        <f>IF(OR(T60="",T60=0,T60=B54,T60=B55),0,1)</f>
        <v>0</v>
      </c>
      <c r="V60" s="222">
        <v>0</v>
      </c>
      <c r="W60" s="53"/>
      <c r="X60" s="222">
        <f>IF(OR(W60="",W60=0,W60=B54,W60=B55),0,1)</f>
        <v>0</v>
      </c>
      <c r="Y60" s="222">
        <v>0</v>
      </c>
    </row>
    <row r="61" spans="1:25" s="3" customFormat="1" ht="42.65" customHeight="1" x14ac:dyDescent="0.3">
      <c r="A61" s="92"/>
      <c r="B61" s="250" t="s">
        <v>317</v>
      </c>
      <c r="C61" s="205">
        <v>21</v>
      </c>
      <c r="D61" s="205">
        <f>COUNTIFS(D24:D55,"X",C24:C55,"Continuous Improvement")</f>
        <v>0</v>
      </c>
      <c r="E61" s="92"/>
      <c r="F61" s="352"/>
      <c r="G61" s="80" t="s">
        <v>318</v>
      </c>
      <c r="H61" s="81" t="s">
        <v>380</v>
      </c>
      <c r="I61" s="157"/>
      <c r="J61" s="145"/>
      <c r="K61" s="82"/>
      <c r="L61" s="222">
        <f>IF(OR(K61="",K61=0,K61=B54,K61=B55),0,1)</f>
        <v>0</v>
      </c>
      <c r="M61" s="222">
        <v>0</v>
      </c>
      <c r="N61" s="53"/>
      <c r="O61" s="222">
        <f>IF(OR(N61="",N61=0,N61=B54,N61=C55),0,1)</f>
        <v>0</v>
      </c>
      <c r="P61" s="222">
        <v>0</v>
      </c>
      <c r="Q61" s="53"/>
      <c r="R61" s="222">
        <f>IF(OR(Q61="",Q61=0,Q61=B54,Q61=B55),0,1)</f>
        <v>0</v>
      </c>
      <c r="S61" s="222">
        <v>0</v>
      </c>
      <c r="T61" s="53"/>
      <c r="U61" s="222">
        <f>IF(OR(T61="",T61=0,T61=B54,T61=B55),0,1)</f>
        <v>0</v>
      </c>
      <c r="V61" s="222">
        <v>0</v>
      </c>
      <c r="W61" s="53"/>
      <c r="X61" s="222">
        <f>IF(OR(W61="",W61=0,W61=B54,W61=B55),0,1)</f>
        <v>0</v>
      </c>
      <c r="Y61" s="222">
        <v>0</v>
      </c>
    </row>
    <row r="62" spans="1:25" s="3" customFormat="1" ht="35.5" customHeight="1" x14ac:dyDescent="0.3">
      <c r="A62" s="92"/>
      <c r="B62" s="250" t="s">
        <v>319</v>
      </c>
      <c r="C62" s="205">
        <v>11</v>
      </c>
      <c r="D62" s="205">
        <f>COUNTIFS(D24:D55,"X",C24:C55,"Chamaleon")</f>
        <v>0</v>
      </c>
      <c r="E62" s="92"/>
      <c r="F62" s="352"/>
      <c r="G62" s="80" t="s">
        <v>320</v>
      </c>
      <c r="H62" s="81" t="s">
        <v>381</v>
      </c>
      <c r="I62" s="157"/>
      <c r="J62" s="145"/>
      <c r="K62" s="82"/>
      <c r="L62" s="222">
        <f>IF(OR(K62="",K62=0,K62=B54,K62=B55),0,1)</f>
        <v>0</v>
      </c>
      <c r="M62" s="222">
        <v>0</v>
      </c>
      <c r="N62" s="53"/>
      <c r="O62" s="222">
        <f>IF(OR(N62="",N62=0,N62=B54,N62=B55),0,1)</f>
        <v>0</v>
      </c>
      <c r="P62" s="222">
        <v>0</v>
      </c>
      <c r="Q62" s="53"/>
      <c r="R62" s="222">
        <f>IF(OR(Q62="",Q62=0,Q62=B54,Q62=B55),0,1)</f>
        <v>0</v>
      </c>
      <c r="S62" s="222">
        <v>0</v>
      </c>
      <c r="T62" s="53"/>
      <c r="U62" s="222">
        <f>IF(OR(T62="",T62=0,T62=B54,T62=B55),0,1)</f>
        <v>0</v>
      </c>
      <c r="V62" s="222">
        <v>0</v>
      </c>
      <c r="W62" s="53"/>
      <c r="X62" s="222">
        <f>IF(OR(W62="",W62=0,W62=B54,W62=B55),0,1)</f>
        <v>0</v>
      </c>
      <c r="Y62" s="222">
        <v>0</v>
      </c>
    </row>
    <row r="63" spans="1:25" s="3" customFormat="1" ht="36" customHeight="1" x14ac:dyDescent="0.3">
      <c r="A63" s="92"/>
      <c r="B63" s="250" t="s">
        <v>354</v>
      </c>
      <c r="C63" s="205">
        <v>24</v>
      </c>
      <c r="D63" s="205">
        <f>COUNTIFS(I24:I65,"X")</f>
        <v>0</v>
      </c>
      <c r="E63" s="92"/>
      <c r="F63" s="352"/>
      <c r="G63" s="80" t="s">
        <v>321</v>
      </c>
      <c r="H63" s="81" t="s">
        <v>382</v>
      </c>
      <c r="I63" s="157"/>
      <c r="J63" s="146"/>
      <c r="K63" s="110"/>
      <c r="L63" s="223"/>
      <c r="M63" s="223"/>
      <c r="N63" s="83"/>
      <c r="O63" s="223"/>
      <c r="P63" s="223"/>
      <c r="Q63" s="84"/>
      <c r="R63" s="223"/>
      <c r="S63" s="223"/>
      <c r="T63" s="84"/>
      <c r="U63" s="223"/>
      <c r="V63" s="223"/>
      <c r="W63" s="84"/>
      <c r="X63" s="223"/>
      <c r="Y63" s="226"/>
    </row>
    <row r="64" spans="1:25" s="3" customFormat="1" ht="37.15" customHeight="1" x14ac:dyDescent="0.3">
      <c r="A64" s="92"/>
      <c r="B64" s="195" t="s">
        <v>322</v>
      </c>
      <c r="C64" s="326">
        <f>SUM(C61:C63)</f>
        <v>56</v>
      </c>
      <c r="D64" s="326">
        <f>SUM(D61:D63)</f>
        <v>0</v>
      </c>
      <c r="E64" s="92"/>
      <c r="F64" s="352"/>
      <c r="G64" s="80" t="s">
        <v>323</v>
      </c>
      <c r="H64" s="81" t="s">
        <v>383</v>
      </c>
      <c r="I64" s="157"/>
      <c r="J64" s="146"/>
      <c r="K64" s="110"/>
      <c r="L64" s="223"/>
      <c r="M64" s="223"/>
      <c r="N64" s="83"/>
      <c r="O64" s="223"/>
      <c r="P64" s="223"/>
      <c r="Q64" s="84"/>
      <c r="R64" s="223"/>
      <c r="S64" s="223"/>
      <c r="T64" s="84"/>
      <c r="U64" s="223"/>
      <c r="V64" s="223"/>
      <c r="W64" s="84"/>
      <c r="X64" s="223"/>
      <c r="Y64" s="226"/>
    </row>
    <row r="65" spans="1:25" s="3" customFormat="1" ht="52" x14ac:dyDescent="0.35">
      <c r="A65" s="92"/>
      <c r="B65" s="91"/>
      <c r="C65" s="100"/>
      <c r="D65" s="100"/>
      <c r="E65" s="92"/>
      <c r="F65" s="353"/>
      <c r="G65" s="138" t="s">
        <v>324</v>
      </c>
      <c r="H65" s="139" t="s">
        <v>384</v>
      </c>
      <c r="I65" s="166"/>
      <c r="J65" s="146"/>
      <c r="K65" s="319"/>
      <c r="L65" s="320"/>
      <c r="M65" s="320"/>
      <c r="N65" s="321"/>
      <c r="O65" s="320"/>
      <c r="P65" s="320"/>
      <c r="Q65" s="322"/>
      <c r="R65" s="320"/>
      <c r="S65" s="320"/>
      <c r="T65" s="322"/>
      <c r="U65" s="320"/>
      <c r="V65" s="320"/>
      <c r="W65" s="322"/>
      <c r="X65" s="224"/>
      <c r="Y65" s="227"/>
    </row>
    <row r="66" spans="1:25" x14ac:dyDescent="0.35">
      <c r="F66" s="141"/>
      <c r="G66" s="141"/>
      <c r="H66" s="141"/>
      <c r="I66" s="141"/>
      <c r="J66" s="146"/>
      <c r="K66" s="141"/>
      <c r="L66" s="142"/>
      <c r="M66" s="142"/>
      <c r="N66" s="141"/>
      <c r="O66" s="141"/>
      <c r="P66" s="141"/>
      <c r="Q66" s="141"/>
      <c r="R66" s="141"/>
      <c r="S66" s="141"/>
      <c r="T66" s="141"/>
      <c r="U66" s="140"/>
      <c r="V66" s="140"/>
      <c r="W66" s="141"/>
      <c r="X66" s="143"/>
      <c r="Y66" s="143"/>
    </row>
    <row r="67" spans="1:25" x14ac:dyDescent="0.35">
      <c r="F67" s="141"/>
      <c r="G67" s="141"/>
      <c r="H67" s="141"/>
      <c r="I67" s="141"/>
      <c r="J67" s="141"/>
      <c r="K67" s="141"/>
      <c r="L67" s="142"/>
      <c r="M67" s="142"/>
      <c r="N67" s="141"/>
      <c r="O67" s="141"/>
      <c r="P67" s="141"/>
      <c r="Q67" s="141"/>
      <c r="R67" s="141"/>
      <c r="S67" s="141"/>
      <c r="T67" s="141"/>
      <c r="U67" s="140"/>
      <c r="V67" s="140"/>
      <c r="W67" s="141"/>
      <c r="X67" s="141"/>
      <c r="Y67" s="141"/>
    </row>
    <row r="68" spans="1:25" x14ac:dyDescent="0.35">
      <c r="F68" s="141"/>
      <c r="G68" s="141"/>
      <c r="H68" s="141"/>
      <c r="I68" s="141"/>
      <c r="J68" s="141"/>
      <c r="K68" s="141"/>
      <c r="L68" s="142"/>
      <c r="M68" s="142"/>
      <c r="N68" s="141"/>
      <c r="O68" s="141"/>
      <c r="P68" s="141"/>
      <c r="Q68" s="141"/>
      <c r="R68" s="141"/>
      <c r="S68" s="141"/>
      <c r="T68" s="141"/>
      <c r="U68" s="140"/>
      <c r="V68" s="140"/>
      <c r="W68" s="141"/>
      <c r="X68" s="141"/>
      <c r="Y68" s="141"/>
    </row>
    <row r="79" spans="1:25" x14ac:dyDescent="0.35">
      <c r="M79" s="109"/>
    </row>
  </sheetData>
  <mergeCells count="43">
    <mergeCell ref="B8:F8"/>
    <mergeCell ref="B9:F9"/>
    <mergeCell ref="R10:S10"/>
    <mergeCell ref="R11:S11"/>
    <mergeCell ref="B6:F7"/>
    <mergeCell ref="B10:F12"/>
    <mergeCell ref="R21:S21"/>
    <mergeCell ref="U21:V21"/>
    <mergeCell ref="X21:Y21"/>
    <mergeCell ref="T21:T22"/>
    <mergeCell ref="K20:Y20"/>
    <mergeCell ref="W21:W22"/>
    <mergeCell ref="L21:M21"/>
    <mergeCell ref="O21:P21"/>
    <mergeCell ref="K21:K22"/>
    <mergeCell ref="N21:N22"/>
    <mergeCell ref="Q21:Q22"/>
    <mergeCell ref="B13:F14"/>
    <mergeCell ref="H21:H22"/>
    <mergeCell ref="A20:A23"/>
    <mergeCell ref="B20:B23"/>
    <mergeCell ref="C20:C23"/>
    <mergeCell ref="D20:D23"/>
    <mergeCell ref="H20:I20"/>
    <mergeCell ref="I21:I23"/>
    <mergeCell ref="F20:F23"/>
    <mergeCell ref="F56:F59"/>
    <mergeCell ref="F60:F65"/>
    <mergeCell ref="F24:F28"/>
    <mergeCell ref="F29:F31"/>
    <mergeCell ref="F32:F33"/>
    <mergeCell ref="F34:F36"/>
    <mergeCell ref="F37:F42"/>
    <mergeCell ref="F43:F47"/>
    <mergeCell ref="F48:F51"/>
    <mergeCell ref="F52:F55"/>
    <mergeCell ref="W10:W11"/>
    <mergeCell ref="W13:W14"/>
    <mergeCell ref="Q10:Q11"/>
    <mergeCell ref="X10:Y10"/>
    <mergeCell ref="X11:Y11"/>
    <mergeCell ref="X13:Y13"/>
    <mergeCell ref="X14:Y14"/>
  </mergeCells>
  <phoneticPr fontId="19" type="noConversion"/>
  <conditionalFormatting sqref="K34:K36">
    <cfRule type="containsText" dxfId="95" priority="123" operator="containsText" text="4.2. Covering health and safety of employees and their families (Ch)">
      <formula>NOT(ISERROR(SEARCH("4.2. Covering health and safety of employees and their families (Ch)",K34)))</formula>
    </cfRule>
  </conditionalFormatting>
  <conditionalFormatting sqref="N34:N36">
    <cfRule type="containsText" dxfId="94" priority="110" operator="containsText" text="4.2. Covering health and safety of employees and their families (Ch)">
      <formula>NOT(ISERROR(SEARCH("4.2. Covering health and safety of employees and their families (Ch)",N34)))</formula>
    </cfRule>
  </conditionalFormatting>
  <conditionalFormatting sqref="Q34:Q36">
    <cfRule type="containsText" dxfId="93" priority="97" operator="containsText" text="4.2. Covering health and safety of employees and their families (Ch)">
      <formula>NOT(ISERROR(SEARCH("4.2. Covering health and safety of employees and their families (Ch)",Q34)))</formula>
    </cfRule>
  </conditionalFormatting>
  <conditionalFormatting sqref="T34:T36">
    <cfRule type="containsText" dxfId="92" priority="84" operator="containsText" text="4.2. Covering health and safety of employees and their families (Ch)">
      <formula>NOT(ISERROR(SEARCH("4.2. Covering health and safety of employees and their families (Ch)",T34)))</formula>
    </cfRule>
  </conditionalFormatting>
  <conditionalFormatting sqref="W34:W36">
    <cfRule type="containsText" dxfId="91" priority="71" operator="containsText" text="4.2. Covering health and safety of employees and their families (Ch)">
      <formula>NOT(ISERROR(SEARCH("4.2. Covering health and safety of employees and their families (Ch)",W34)))</formula>
    </cfRule>
  </conditionalFormatting>
  <conditionalFormatting sqref="Y12">
    <cfRule type="cellIs" dxfId="90" priority="48" operator="lessThan">
      <formula>0.5</formula>
    </cfRule>
  </conditionalFormatting>
  <conditionalFormatting sqref="K37:K42">
    <cfRule type="duplicateValues" dxfId="89" priority="34"/>
  </conditionalFormatting>
  <conditionalFormatting sqref="K24:W65">
    <cfRule type="duplicateValues" dxfId="88" priority="128"/>
  </conditionalFormatting>
  <conditionalFormatting sqref="K24:W65">
    <cfRule type="duplicateValues" dxfId="87" priority="33"/>
  </conditionalFormatting>
  <conditionalFormatting sqref="T10">
    <cfRule type="iconSet" priority="129">
      <iconSet iconSet="3Symbols2">
        <cfvo type="percent" val="0"/>
        <cfvo type="num" val="9"/>
        <cfvo type="num" val="11"/>
      </iconSet>
    </cfRule>
  </conditionalFormatting>
  <conditionalFormatting sqref="X24:X65">
    <cfRule type="duplicateValues" dxfId="86" priority="21"/>
  </conditionalFormatting>
  <conditionalFormatting sqref="X24:X65">
    <cfRule type="duplicateValues" dxfId="85" priority="20"/>
  </conditionalFormatting>
  <conditionalFormatting sqref="Y63:Y65 Y24:Y31">
    <cfRule type="duplicateValues" dxfId="84" priority="19"/>
  </conditionalFormatting>
  <conditionalFormatting sqref="Y63:Y65 Y24:Y31">
    <cfRule type="duplicateValues" dxfId="83" priority="18"/>
  </conditionalFormatting>
  <conditionalFormatting sqref="Z10">
    <cfRule type="iconSet" priority="130">
      <iconSet iconSet="3Symbols2">
        <cfvo type="percent" val="0"/>
        <cfvo type="num" val="10"/>
        <cfvo type="num" val="12"/>
      </iconSet>
    </cfRule>
  </conditionalFormatting>
  <conditionalFormatting sqref="R10">
    <cfRule type="cellIs" dxfId="82" priority="354" operator="greaterThanOrEqual">
      <formula>$D$61/2</formula>
    </cfRule>
    <cfRule type="cellIs" dxfId="81" priority="355" operator="lessThan">
      <formula>$D$61/2-3</formula>
    </cfRule>
  </conditionalFormatting>
  <conditionalFormatting sqref="X13">
    <cfRule type="cellIs" dxfId="80" priority="356" operator="lessThan">
      <formula>$C$62</formula>
    </cfRule>
  </conditionalFormatting>
  <conditionalFormatting sqref="X10">
    <cfRule type="cellIs" dxfId="79" priority="357" operator="lessThan">
      <formula>$C$61-3</formula>
    </cfRule>
    <cfRule type="cellIs" dxfId="78" priority="358" operator="equal">
      <formula>$C$61</formula>
    </cfRule>
  </conditionalFormatting>
  <conditionalFormatting sqref="X13:Y13">
    <cfRule type="cellIs" dxfId="77" priority="1" operator="between">
      <formula>$C$62-3</formula>
      <formula>$C$62-1</formula>
    </cfRule>
    <cfRule type="cellIs" dxfId="76" priority="359" operator="greaterThanOrEqual">
      <formula>$D$62</formula>
    </cfRule>
  </conditionalFormatting>
  <conditionalFormatting sqref="Y32:Y62">
    <cfRule type="duplicateValues" dxfId="75" priority="6"/>
  </conditionalFormatting>
  <conditionalFormatting sqref="Y32:Y62">
    <cfRule type="duplicateValues" dxfId="74" priority="5"/>
  </conditionalFormatting>
  <conditionalFormatting sqref="R10:S10">
    <cfRule type="cellIs" dxfId="73" priority="3" operator="between">
      <formula>$C$61/2-3</formula>
      <formula>$C$61/2</formula>
    </cfRule>
  </conditionalFormatting>
  <conditionalFormatting sqref="X10:Y10">
    <cfRule type="cellIs" dxfId="72" priority="2" operator="between">
      <formula>$C$61-3</formula>
      <formula>$D$61-1</formula>
    </cfRule>
  </conditionalFormatting>
  <dataValidations count="9">
    <dataValidation type="list" allowBlank="1" showInputMessage="1" showErrorMessage="1" sqref="K60:K62 W60:W62 N60:N62 T60:T62 Q60:Q62" xr:uid="{F06FBC2F-8D83-416C-BA3A-151B95990D9C}">
      <formula1>$B$53:$B$55</formula1>
    </dataValidation>
    <dataValidation type="list" allowBlank="1" showInputMessage="1" showErrorMessage="1" sqref="K56:K59 W56:W59 N56:N59 T56:T59 Q56:Q59" xr:uid="{85B5F6F0-B7E3-4247-AF0E-3BB8DA301D63}">
      <formula1>$B$49:$B$52</formula1>
    </dataValidation>
    <dataValidation type="list" allowBlank="1" showInputMessage="1" showErrorMessage="1" sqref="K52:K55 W52:W55 N52:N55 T52:T55 Q52:Q55" xr:uid="{97803CD7-EAA8-408C-BE60-C384F98ECB1F}">
      <formula1>$B$45:$B$48</formula1>
    </dataValidation>
    <dataValidation type="list" allowBlank="1" showInputMessage="1" showErrorMessage="1" sqref="K48:K51 W48:W51 N48:N51 T48:T51 Q48:Q51" xr:uid="{EA4E6825-B312-4CDD-8559-F4C2490F345D}">
      <formula1>$B$41:$B$44</formula1>
    </dataValidation>
    <dataValidation type="list" allowBlank="1" showInputMessage="1" showErrorMessage="1" sqref="K43:K47 W43:W47 N43:N47 T43:T47 Q43:Q47" xr:uid="{93D99F46-E152-4469-984E-FBB22EA0884F}">
      <formula1>$B$36:$B$40</formula1>
    </dataValidation>
    <dataValidation type="list" allowBlank="1" showInputMessage="1" showErrorMessage="1" sqref="K37:K42 T37:T42 Q37:Q42 W37:W42 N37:N42" xr:uid="{86A0AABB-82D1-4250-BF43-0032B50942E0}">
      <formula1>$B$30:$B$35</formula1>
    </dataValidation>
    <dataValidation type="list" allowBlank="1" showInputMessage="1" showErrorMessage="1" sqref="K34:K36 W34:W36 N34:N36 T34:T36 Q34:Q36" xr:uid="{B699803F-A379-4483-86E2-A3C6C61E56F6}">
      <formula1>$B$27:$B$29</formula1>
    </dataValidation>
    <dataValidation type="list" allowBlank="1" showInputMessage="1" showErrorMessage="1" sqref="K32:K33 W32:W33 N32:N33 T32:T33 Q32:Q33" xr:uid="{8C979EC5-AFF9-401A-9D6D-395FAC22B825}">
      <formula1>$B$25:$B$26</formula1>
    </dataValidation>
    <dataValidation type="list" allowBlank="1" showInputMessage="1" showErrorMessage="1" sqref="K24 W24 N24 T24 Q24" xr:uid="{B9B3CD73-A4CD-4D3A-ACAC-9E3B7DA6309A}">
      <formula1>$B$24</formula1>
    </dataValidation>
  </dataValidations>
  <pageMargins left="0.25" right="0.25" top="0.75" bottom="0.75" header="0.3" footer="0.3"/>
  <pageSetup paperSize="9" scale="20" orientation="portrait" horizontalDpi="4294967292" verticalDpi="0" r:id="rId1"/>
  <drawing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27" operator="containsText" id="{598A64A7-B161-4E5D-8115-EF0E037E4C41}">
            <xm:f>NOT(ISERROR(SEARCH($B$28,B24)))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B24:B27 B29:B55</xm:sqref>
        </x14:conditionalFormatting>
        <x14:conditionalFormatting xmlns:xm="http://schemas.microsoft.com/office/excel/2006/main">
          <x14:cfRule type="containsText" priority="124" operator="containsText" id="{12F70637-F908-44E9-AB4D-F55F692AB1F7}">
            <xm:f>NOT(ISERROR(SEARCH($B$35,K37)))</xm:f>
            <xm:f>$B$35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5" operator="containsText" id="{DEB99140-27C7-4280-A5B3-667BC6415579}">
            <xm:f>NOT(ISERROR(SEARCH($B$32,K37)))</xm:f>
            <xm:f>$B$32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6" operator="containsText" id="{F51EA08E-3394-465B-965B-8BA57B1F5067}">
            <xm:f>NOT(ISERROR(SEARCH($B$36,K37)))</xm:f>
            <xm:f>$B$36</xm:f>
            <x14:dxf>
              <font>
                <color rgb="FFFF0000"/>
              </font>
            </x14:dxf>
          </x14:cfRule>
          <xm:sqref>K37:K42</xm:sqref>
        </x14:conditionalFormatting>
        <x14:conditionalFormatting xmlns:xm="http://schemas.microsoft.com/office/excel/2006/main">
          <x14:cfRule type="containsText" priority="114" operator="containsText" id="{F7750309-E280-4EC6-B369-C3E2DC38E43B}">
            <xm:f>NOT(ISERROR(SEARCH($B$28,K34)))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K34:K36</xm:sqref>
        </x14:conditionalFormatting>
        <x14:conditionalFormatting xmlns:xm="http://schemas.microsoft.com/office/excel/2006/main">
          <x14:cfRule type="containsText" priority="120" operator="containsText" id="{F0AB4BBE-79BE-4FBF-B683-B581C7ECA3A2}">
            <xm:f>NOT(ISERROR(SEARCH($B$39,K43)))</xm:f>
            <xm:f>$B$39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1" operator="containsText" id="{ED22E4BF-519A-4789-9481-2BFD4A1DCB9E}">
            <xm:f>NOT(ISERROR(SEARCH($B$38,K43)))</xm:f>
            <xm:f>$B$38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22" operator="containsText" id="{30413A59-9766-410B-8391-2FE85F6353E2}">
            <xm:f>NOT(ISERROR(SEARCH($B$36,K43)))</xm:f>
            <xm:f>$B$36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K43:K47</xm:sqref>
        </x14:conditionalFormatting>
        <x14:conditionalFormatting xmlns:xm="http://schemas.microsoft.com/office/excel/2006/main">
          <x14:cfRule type="containsText" priority="118" operator="containsText" id="{95E5B786-5CB1-4CC9-8770-B81A1C175293}">
            <xm:f>NOT(ISERROR(SEARCH($B$43,K48)))</xm:f>
            <xm:f>$B$43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9" operator="containsText" id="{579A1FCF-5914-422F-87F6-969AF8E67E03}">
            <xm:f>NOT(ISERROR(SEARCH($B$41,K48)))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K48:K51</xm:sqref>
        </x14:conditionalFormatting>
        <x14:conditionalFormatting xmlns:xm="http://schemas.microsoft.com/office/excel/2006/main">
          <x14:cfRule type="containsText" priority="117" operator="containsText" id="{6BEAEA80-1ABA-47D4-A103-DF292296B50B}">
            <xm:f>NOT(ISERROR(SEARCH($B$49,K56)))</xm:f>
            <xm:f>$B$49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K56:K59</xm:sqref>
        </x14:conditionalFormatting>
        <x14:conditionalFormatting xmlns:xm="http://schemas.microsoft.com/office/excel/2006/main">
          <x14:cfRule type="containsText" priority="115" operator="containsText" id="{FCA9BBD4-3B93-4175-8D18-72A4F73ABA20}">
            <xm:f>NOT(ISERROR(SEARCH($B$55,K60)))</xm:f>
            <xm:f>$B$55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6" operator="containsText" id="{F1A790FB-5EF8-420D-982F-DB396C26D6BC}">
            <xm:f>NOT(ISERROR(SEARCH($B$54,K60)))</xm:f>
            <xm:f>$B$54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K60:K62</xm:sqref>
        </x14:conditionalFormatting>
        <x14:conditionalFormatting xmlns:xm="http://schemas.microsoft.com/office/excel/2006/main">
          <x14:cfRule type="containsText" priority="111" operator="containsText" id="{A303E5DD-3BA5-46E0-8021-6C0531618326}">
            <xm:f>NOT(ISERROR(SEARCH($B$35,N37)))</xm:f>
            <xm:f>$B$35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2" operator="containsText" id="{F98CAB4A-4F42-493A-8EDF-A8F26DE07C26}">
            <xm:f>NOT(ISERROR(SEARCH($B$32,N37)))</xm:f>
            <xm:f>$B$32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13" operator="containsText" id="{8872ABF4-99D5-4B13-B7DE-2DE4ABBFBB38}">
            <xm:f>NOT(ISERROR(SEARCH($B$36,N37)))</xm:f>
            <xm:f>$B$36</xm:f>
            <x14:dxf>
              <font>
                <color rgb="FFFF0000"/>
              </font>
            </x14:dxf>
          </x14:cfRule>
          <xm:sqref>N37:N42</xm:sqref>
        </x14:conditionalFormatting>
        <x14:conditionalFormatting xmlns:xm="http://schemas.microsoft.com/office/excel/2006/main">
          <x14:cfRule type="containsText" priority="101" operator="containsText" id="{87F70F46-93B4-4968-9F51-263C348171F4}">
            <xm:f>NOT(ISERROR(SEARCH($B$28,N34)))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N34:N36</xm:sqref>
        </x14:conditionalFormatting>
        <x14:conditionalFormatting xmlns:xm="http://schemas.microsoft.com/office/excel/2006/main">
          <x14:cfRule type="containsText" priority="107" operator="containsText" id="{FDFD4D3B-C477-4EE4-BC5F-794A017B825A}">
            <xm:f>NOT(ISERROR(SEARCH($B$39,N43)))</xm:f>
            <xm:f>$B$39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8" operator="containsText" id="{D6770C61-97E8-46B5-8A94-09F88AA54957}">
            <xm:f>NOT(ISERROR(SEARCH($B$38,N43)))</xm:f>
            <xm:f>$B$38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9" operator="containsText" id="{B057E5AB-60C5-47F0-8FD2-C96395331E7F}">
            <xm:f>NOT(ISERROR(SEARCH($B$36,N43)))</xm:f>
            <xm:f>$B$36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N43:N47</xm:sqref>
        </x14:conditionalFormatting>
        <x14:conditionalFormatting xmlns:xm="http://schemas.microsoft.com/office/excel/2006/main">
          <x14:cfRule type="containsText" priority="105" operator="containsText" id="{F7C8277D-BDAD-4E64-906B-BFC81160F67C}">
            <xm:f>NOT(ISERROR(SEARCH($B$43,N48)))</xm:f>
            <xm:f>$B$43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6" operator="containsText" id="{D73E5AC8-EBE0-4D2B-90F9-9358A786E973}">
            <xm:f>NOT(ISERROR(SEARCH($B$41,N48)))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N48:N51</xm:sqref>
        </x14:conditionalFormatting>
        <x14:conditionalFormatting xmlns:xm="http://schemas.microsoft.com/office/excel/2006/main">
          <x14:cfRule type="containsText" priority="104" operator="containsText" id="{BC64444E-1DC4-41DD-89AC-1B5A9F8A6C05}">
            <xm:f>NOT(ISERROR(SEARCH($B$49,N56)))</xm:f>
            <xm:f>$B$49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N56:N59</xm:sqref>
        </x14:conditionalFormatting>
        <x14:conditionalFormatting xmlns:xm="http://schemas.microsoft.com/office/excel/2006/main">
          <x14:cfRule type="containsText" priority="102" operator="containsText" id="{141C2F19-E17F-4ED3-A0D2-1DD3A25545D2}">
            <xm:f>NOT(ISERROR(SEARCH($B$55,N60)))</xm:f>
            <xm:f>$B$55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3" operator="containsText" id="{AB40CCC7-BAA7-4FDC-8223-6CC38CEF6F3D}">
            <xm:f>NOT(ISERROR(SEARCH($B$54,N60)))</xm:f>
            <xm:f>$B$54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N60:N62</xm:sqref>
        </x14:conditionalFormatting>
        <x14:conditionalFormatting xmlns:xm="http://schemas.microsoft.com/office/excel/2006/main">
          <x14:cfRule type="containsText" priority="98" operator="containsText" id="{C0ED2C51-41F2-49E5-9D37-EDB2AD27BCED}">
            <xm:f>NOT(ISERROR(SEARCH($B$35,Q37)))</xm:f>
            <xm:f>$B$35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9" operator="containsText" id="{C6EE394B-0728-4DCD-91B1-70ACB4723D79}">
            <xm:f>NOT(ISERROR(SEARCH($B$32,Q37)))</xm:f>
            <xm:f>$B$32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100" operator="containsText" id="{375CAB54-35F0-485F-82D9-8AFC74AE6D55}">
            <xm:f>NOT(ISERROR(SEARCH($B$36,Q37)))</xm:f>
            <xm:f>$B$36</xm:f>
            <x14:dxf>
              <font>
                <color rgb="FFFF0000"/>
              </font>
            </x14:dxf>
          </x14:cfRule>
          <xm:sqref>Q37:Q42</xm:sqref>
        </x14:conditionalFormatting>
        <x14:conditionalFormatting xmlns:xm="http://schemas.microsoft.com/office/excel/2006/main">
          <x14:cfRule type="containsText" priority="88" operator="containsText" id="{03F4DDF1-B066-4431-AB46-91E1B45E9FEB}">
            <xm:f>NOT(ISERROR(SEARCH($B$28,Q34)))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Q34:Q36</xm:sqref>
        </x14:conditionalFormatting>
        <x14:conditionalFormatting xmlns:xm="http://schemas.microsoft.com/office/excel/2006/main">
          <x14:cfRule type="containsText" priority="94" operator="containsText" id="{90B5C299-38E9-4866-B308-587007BB8B75}">
            <xm:f>NOT(ISERROR(SEARCH($B$39,Q43)))</xm:f>
            <xm:f>$B$39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5" operator="containsText" id="{20FC9471-D55E-4EA5-9BDE-D42132E97513}">
            <xm:f>NOT(ISERROR(SEARCH($B$38,Q43)))</xm:f>
            <xm:f>$B$38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6" operator="containsText" id="{C6CB0B55-ABBF-4F01-B83F-5750D6D38ADA}">
            <xm:f>NOT(ISERROR(SEARCH($B$36,Q43)))</xm:f>
            <xm:f>$B$36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Q43:Q47</xm:sqref>
        </x14:conditionalFormatting>
        <x14:conditionalFormatting xmlns:xm="http://schemas.microsoft.com/office/excel/2006/main">
          <x14:cfRule type="containsText" priority="92" operator="containsText" id="{5131EA30-689F-425E-BB89-1BFAAEAEC94A}">
            <xm:f>NOT(ISERROR(SEARCH($B$43,Q48)))</xm:f>
            <xm:f>$B$43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3" operator="containsText" id="{27335D8D-9A84-4E2D-9DC8-E783FE0D27AB}">
            <xm:f>NOT(ISERROR(SEARCH($B$41,Q48)))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Q48:Q51</xm:sqref>
        </x14:conditionalFormatting>
        <x14:conditionalFormatting xmlns:xm="http://schemas.microsoft.com/office/excel/2006/main">
          <x14:cfRule type="containsText" priority="91" operator="containsText" id="{A362122E-8AED-48D8-91AE-ACD296C91C69}">
            <xm:f>NOT(ISERROR(SEARCH($B$49,Q56)))</xm:f>
            <xm:f>$B$49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Q56:Q59</xm:sqref>
        </x14:conditionalFormatting>
        <x14:conditionalFormatting xmlns:xm="http://schemas.microsoft.com/office/excel/2006/main">
          <x14:cfRule type="containsText" priority="89" operator="containsText" id="{63CEEB0E-37A9-40CC-AF99-C6F717955F35}">
            <xm:f>NOT(ISERROR(SEARCH($B$55,Q60)))</xm:f>
            <xm:f>$B$55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90" operator="containsText" id="{8E387A97-00D1-4A40-8AC4-7035604A2926}">
            <xm:f>NOT(ISERROR(SEARCH($B$54,Q60)))</xm:f>
            <xm:f>$B$54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Q60:Q62</xm:sqref>
        </x14:conditionalFormatting>
        <x14:conditionalFormatting xmlns:xm="http://schemas.microsoft.com/office/excel/2006/main">
          <x14:cfRule type="containsText" priority="85" operator="containsText" id="{DC0E88FB-1AD2-4C1E-AA46-2AB75E940683}">
            <xm:f>NOT(ISERROR(SEARCH($B$35,T37)))</xm:f>
            <xm:f>$B$35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6" operator="containsText" id="{5B498DD8-6991-474E-B121-71243E643C84}">
            <xm:f>NOT(ISERROR(SEARCH($B$32,T37)))</xm:f>
            <xm:f>$B$32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7" operator="containsText" id="{30B9EF32-D838-45D9-8EAC-67F506D30BC4}">
            <xm:f>NOT(ISERROR(SEARCH($B$36,T37)))</xm:f>
            <xm:f>$B$36</xm:f>
            <x14:dxf>
              <font>
                <color rgb="FFFF0000"/>
              </font>
            </x14:dxf>
          </x14:cfRule>
          <xm:sqref>T37:T42</xm:sqref>
        </x14:conditionalFormatting>
        <x14:conditionalFormatting xmlns:xm="http://schemas.microsoft.com/office/excel/2006/main">
          <x14:cfRule type="containsText" priority="75" operator="containsText" id="{A4B28032-2567-4190-82EF-404816F0C154}">
            <xm:f>NOT(ISERROR(SEARCH($B$28,T34)))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T34:T36</xm:sqref>
        </x14:conditionalFormatting>
        <x14:conditionalFormatting xmlns:xm="http://schemas.microsoft.com/office/excel/2006/main">
          <x14:cfRule type="containsText" priority="81" operator="containsText" id="{0F0FAF81-1BD0-4A57-BCE5-B114414C5861}">
            <xm:f>NOT(ISERROR(SEARCH($B$39,T43)))</xm:f>
            <xm:f>$B$39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2" operator="containsText" id="{D0464986-6C4D-478C-A5DF-B848CA494BE4}">
            <xm:f>NOT(ISERROR(SEARCH($B$38,T43)))</xm:f>
            <xm:f>$B$38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3" operator="containsText" id="{F50A9F91-1539-4106-A76D-C989816C4012}">
            <xm:f>NOT(ISERROR(SEARCH($B$36,T43)))</xm:f>
            <xm:f>$B$36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T43:T47</xm:sqref>
        </x14:conditionalFormatting>
        <x14:conditionalFormatting xmlns:xm="http://schemas.microsoft.com/office/excel/2006/main">
          <x14:cfRule type="containsText" priority="79" operator="containsText" id="{548C9CEC-498B-4BFE-8846-8F7E5985D041}">
            <xm:f>NOT(ISERROR(SEARCH($B$43,T48)))</xm:f>
            <xm:f>$B$43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80" operator="containsText" id="{5CAC7C9B-887F-4688-B8F5-1681ABD0E831}">
            <xm:f>NOT(ISERROR(SEARCH($B$41,T48)))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T48:T51</xm:sqref>
        </x14:conditionalFormatting>
        <x14:conditionalFormatting xmlns:xm="http://schemas.microsoft.com/office/excel/2006/main">
          <x14:cfRule type="containsText" priority="78" operator="containsText" id="{3C922F7C-DD40-4105-8335-11BAECBDE15B}">
            <xm:f>NOT(ISERROR(SEARCH($B$49,T56)))</xm:f>
            <xm:f>$B$49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T56:T59</xm:sqref>
        </x14:conditionalFormatting>
        <x14:conditionalFormatting xmlns:xm="http://schemas.microsoft.com/office/excel/2006/main">
          <x14:cfRule type="containsText" priority="76" operator="containsText" id="{F71B0257-0385-4BD6-951B-9E0AAF389E73}">
            <xm:f>NOT(ISERROR(SEARCH($B$55,T60)))</xm:f>
            <xm:f>$B$55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7" operator="containsText" id="{82465FA1-69EF-477A-A63A-C51E7B42FE69}">
            <xm:f>NOT(ISERROR(SEARCH($B$54,T60)))</xm:f>
            <xm:f>$B$54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T60:T62</xm:sqref>
        </x14:conditionalFormatting>
        <x14:conditionalFormatting xmlns:xm="http://schemas.microsoft.com/office/excel/2006/main">
          <x14:cfRule type="containsText" priority="72" operator="containsText" id="{2304C748-A70D-453A-BF35-4EC91E66D60F}">
            <xm:f>NOT(ISERROR(SEARCH($B$35,W37)))</xm:f>
            <xm:f>$B$35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3" operator="containsText" id="{A05AB843-B77E-4A8F-83A9-4207C7779EF5}">
            <xm:f>NOT(ISERROR(SEARCH($B$32,W37)))</xm:f>
            <xm:f>$B$32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4" operator="containsText" id="{66ED3188-A457-4313-B018-D9EA9CD0A6DE}">
            <xm:f>NOT(ISERROR(SEARCH($B$36,W37)))</xm:f>
            <xm:f>$B$36</xm:f>
            <x14:dxf>
              <font>
                <color rgb="FFFF0000"/>
              </font>
            </x14:dxf>
          </x14:cfRule>
          <xm:sqref>W37:W42</xm:sqref>
        </x14:conditionalFormatting>
        <x14:conditionalFormatting xmlns:xm="http://schemas.microsoft.com/office/excel/2006/main">
          <x14:cfRule type="containsText" priority="62" operator="containsText" id="{426F5056-313C-4CB5-BA68-4137CDE74B5D}">
            <xm:f>NOT(ISERROR(SEARCH($B$28,W34)))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W34:W36</xm:sqref>
        </x14:conditionalFormatting>
        <x14:conditionalFormatting xmlns:xm="http://schemas.microsoft.com/office/excel/2006/main">
          <x14:cfRule type="containsText" priority="68" operator="containsText" id="{0A6A9BE8-16ED-4420-BC73-E0DA344F95B7}">
            <xm:f>NOT(ISERROR(SEARCH($B$39,W43)))</xm:f>
            <xm:f>$B$39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9" operator="containsText" id="{F3DDBED8-3FEA-4080-AC61-1BA829485A02}">
            <xm:f>NOT(ISERROR(SEARCH($B$38,W43)))</xm:f>
            <xm:f>$B$38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70" operator="containsText" id="{F35E6BDA-BACE-428E-8434-B357D3283272}">
            <xm:f>NOT(ISERROR(SEARCH($B$36,W43)))</xm:f>
            <xm:f>$B$36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W43:W47</xm:sqref>
        </x14:conditionalFormatting>
        <x14:conditionalFormatting xmlns:xm="http://schemas.microsoft.com/office/excel/2006/main">
          <x14:cfRule type="containsText" priority="66" operator="containsText" id="{401F6446-C49D-4357-B85A-25C6F835FA41}">
            <xm:f>NOT(ISERROR(SEARCH($B$43,W48)))</xm:f>
            <xm:f>$B$43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7" operator="containsText" id="{B9301C3B-0389-45CF-930B-354C9DFA9BFD}">
            <xm:f>NOT(ISERROR(SEARCH($B$41,W48)))</xm:f>
            <xm:f>$B$41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W48:W51</xm:sqref>
        </x14:conditionalFormatting>
        <x14:conditionalFormatting xmlns:xm="http://schemas.microsoft.com/office/excel/2006/main">
          <x14:cfRule type="containsText" priority="65" operator="containsText" id="{0C4CEAF7-0299-405B-96EF-085C70047007}">
            <xm:f>NOT(ISERROR(SEARCH($B$49,W56)))</xm:f>
            <xm:f>$B$49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W56:W59</xm:sqref>
        </x14:conditionalFormatting>
        <x14:conditionalFormatting xmlns:xm="http://schemas.microsoft.com/office/excel/2006/main">
          <x14:cfRule type="containsText" priority="63" operator="containsText" id="{D2FD30EF-340F-43FF-BBC5-A3D0CC9582C5}">
            <xm:f>NOT(ISERROR(SEARCH($B$55,W60)))</xm:f>
            <xm:f>$B$55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ontainsText" priority="64" operator="containsText" id="{1E9F01D0-7402-4CE9-9912-59116E280EBD}">
            <xm:f>NOT(ISERROR(SEARCH($B$54,W60)))</xm:f>
            <xm:f>$B$54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W60:W62</xm:sqref>
        </x14:conditionalFormatting>
        <x14:conditionalFormatting xmlns:xm="http://schemas.microsoft.com/office/excel/2006/main">
          <x14:cfRule type="containsText" priority="47" operator="containsText" id="{18497099-8B81-4FE7-90D3-4B35540D3955}">
            <xm:f>NOT(ISERROR(SEARCH($B$28,A24)))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A24</xm:sqref>
        </x14:conditionalFormatting>
        <x14:conditionalFormatting xmlns:xm="http://schemas.microsoft.com/office/excel/2006/main">
          <x14:cfRule type="containsText" priority="46" operator="containsText" id="{597A4045-7E79-42BE-AC14-1C2E273233D4}">
            <xm:f>NOT(ISERROR(SEARCH($B$28,A25)))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A25</xm:sqref>
        </x14:conditionalFormatting>
        <x14:conditionalFormatting xmlns:xm="http://schemas.microsoft.com/office/excel/2006/main">
          <x14:cfRule type="containsText" priority="45" operator="containsText" id="{6A2E1F1D-DEED-485E-84C5-695C699A415A}">
            <xm:f>NOT(ISERROR(SEARCH($B$28,A26)))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A26</xm:sqref>
        </x14:conditionalFormatting>
        <x14:conditionalFormatting xmlns:xm="http://schemas.microsoft.com/office/excel/2006/main">
          <x14:cfRule type="containsText" priority="44" operator="containsText" id="{5844A638-68ED-4BEC-8E6C-8FE36C445779}">
            <xm:f>NOT(ISERROR(SEARCH($B$28,A27)))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A27:A29</xm:sqref>
        </x14:conditionalFormatting>
        <x14:conditionalFormatting xmlns:xm="http://schemas.microsoft.com/office/excel/2006/main">
          <x14:cfRule type="containsText" priority="43" operator="containsText" id="{9A37E0E8-5511-4748-B8F6-CAD10170AAE2}">
            <xm:f>NOT(ISERROR(SEARCH($B$28,A30)))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A30:A33</xm:sqref>
        </x14:conditionalFormatting>
        <x14:conditionalFormatting xmlns:xm="http://schemas.microsoft.com/office/excel/2006/main">
          <x14:cfRule type="containsText" priority="37" operator="containsText" id="{87C96064-0B0D-41F6-A5E0-2586EA134BED}">
            <xm:f>NOT(ISERROR(SEARCH($B$28,A53)))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A53:A55</xm:sqref>
        </x14:conditionalFormatting>
        <x14:conditionalFormatting xmlns:xm="http://schemas.microsoft.com/office/excel/2006/main">
          <x14:cfRule type="containsText" priority="42" operator="containsText" id="{9036FF5A-F2B2-405D-9D18-1996FEF0DAD7}">
            <xm:f>NOT(ISERROR(SEARCH($B$28,A34)))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A34:A35</xm:sqref>
        </x14:conditionalFormatting>
        <x14:conditionalFormatting xmlns:xm="http://schemas.microsoft.com/office/excel/2006/main">
          <x14:cfRule type="containsText" priority="41" operator="containsText" id="{E28B8B83-7BA0-4CD6-BA42-532060B4DF67}">
            <xm:f>NOT(ISERROR(SEARCH($B$28,A36)))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A36:A40</xm:sqref>
        </x14:conditionalFormatting>
        <x14:conditionalFormatting xmlns:xm="http://schemas.microsoft.com/office/excel/2006/main">
          <x14:cfRule type="containsText" priority="40" operator="containsText" id="{E22478C8-6597-4698-A765-77BDB26BD5A0}">
            <xm:f>NOT(ISERROR(SEARCH($B$28,A41)))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A41:A44</xm:sqref>
        </x14:conditionalFormatting>
        <x14:conditionalFormatting xmlns:xm="http://schemas.microsoft.com/office/excel/2006/main">
          <x14:cfRule type="containsText" priority="39" operator="containsText" id="{DFA034C8-E882-4EC0-A3C9-C52DCA14F4D0}">
            <xm:f>NOT(ISERROR(SEARCH($B$28,A45)))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A45:A48</xm:sqref>
        </x14:conditionalFormatting>
        <x14:conditionalFormatting xmlns:xm="http://schemas.microsoft.com/office/excel/2006/main">
          <x14:cfRule type="containsText" priority="38" operator="containsText" id="{20F6DA67-D5CE-4616-889B-3BE5AAF143AF}">
            <xm:f>NOT(ISERROR(SEARCH($B$28,A49)))</xm:f>
            <xm:f>$B$28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A49:A52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Act Plan CIP Format V5</vt:lpstr>
      <vt:lpstr>Act Plan CIP Format V4 </vt:lpstr>
      <vt:lpstr>'Act Plan CIP Format V4 '!Area_de_impressao</vt:lpstr>
      <vt:lpstr>'Act Plan CIP Format V5'!Area_de_impressao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Janja Eke</dc:creator>
  <cp:lastModifiedBy>Daniela</cp:lastModifiedBy>
  <cp:lastPrinted>2021-05-23T18:12:50Z</cp:lastPrinted>
  <dcterms:created xsi:type="dcterms:W3CDTF">2021-05-03T02:46:09Z</dcterms:created>
  <dcterms:modified xsi:type="dcterms:W3CDTF">2021-07-09T18:12:24Z</dcterms:modified>
</cp:coreProperties>
</file>